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'Sheet1'!$A$1:$Z$44</definedName>
  </definedNames>
  <calcPr fullCalcOnLoad="1"/>
</workbook>
</file>

<file path=xl/sharedStrings.xml><?xml version="1.0" encoding="utf-8"?>
<sst xmlns="http://schemas.openxmlformats.org/spreadsheetml/2006/main" count="53" uniqueCount="25">
  <si>
    <t>＝</t>
  </si>
  <si>
    <t>χ</t>
  </si>
  <si>
    <t>χ</t>
  </si>
  <si>
    <t>タイプ</t>
  </si>
  <si>
    <t>係数１</t>
  </si>
  <si>
    <t>係数２</t>
  </si>
  <si>
    <t>積</t>
  </si>
  <si>
    <t>指数１</t>
  </si>
  <si>
    <t>指数２</t>
  </si>
  <si>
    <t>指数</t>
  </si>
  <si>
    <t>ｙ</t>
  </si>
  <si>
    <t>単項式と単項式との乗法②</t>
  </si>
  <si>
    <t>（　　）＾２</t>
  </si>
  <si>
    <t>（　　）＾３</t>
  </si>
  <si>
    <t>（　）×（　）＾２</t>
  </si>
  <si>
    <t>（　）＾２×（　）</t>
  </si>
  <si>
    <t>ａ</t>
  </si>
  <si>
    <t>χ</t>
  </si>
  <si>
    <t>-（　　）＾2</t>
  </si>
  <si>
    <t>係数２２</t>
  </si>
  <si>
    <t>係数12</t>
  </si>
  <si>
    <t>係数11</t>
  </si>
  <si>
    <t xml:space="preserve">  年  組 　番　氏名</t>
  </si>
  <si>
    <t>解答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</si>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</sst>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4" fontId="4" fillId="0" borderId="11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10" fillId="0" borderId="11" xfId="0" applyNumberFormat="1" applyFont="1" applyBorder="1" applyAlignment="1" quotePrefix="1">
      <alignment horizontal="left" vertical="center" shrinkToFit="1"/>
    </xf>
    <xf numFmtId="14" fontId="10" fillId="0" borderId="0" xfId="0" applyNumberFormat="1" applyFont="1" applyBorder="1" applyAlignment="1" quotePrefix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3"/>
  <sheetViews>
    <sheetView showGridLines="0" showRowColHeader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1.625" style="0" customWidth="1"/>
    <col min="3" max="3" width="2.25390625" style="0" customWidth="1"/>
    <col min="4" max="4" width="1.12109375" style="22" customWidth="1"/>
    <col min="5" max="5" width="3.875" style="14" customWidth="1"/>
    <col min="6" max="6" width="2.25390625" style="22" customWidth="1"/>
    <col min="7" max="7" width="1.37890625" style="14" customWidth="1"/>
    <col min="8" max="8" width="1.625" style="0" customWidth="1"/>
    <col min="9" max="9" width="2.625" style="22" customWidth="1"/>
    <col min="10" max="10" width="1.12109375" style="22" customWidth="1"/>
    <col min="11" max="11" width="3.375" style="14" customWidth="1"/>
    <col min="12" max="12" width="2.125" style="14" customWidth="1"/>
    <col min="13" max="13" width="1.37890625" style="14" customWidth="1"/>
    <col min="14" max="14" width="1.625" style="14" customWidth="1"/>
    <col min="15" max="15" width="3.00390625" style="0" bestFit="1" customWidth="1"/>
    <col min="16" max="16" width="6.375" style="0" customWidth="1"/>
    <col min="17" max="18" width="4.875" style="0" customWidth="1"/>
    <col min="19" max="19" width="8.25390625" style="0" customWidth="1"/>
    <col min="20" max="20" width="5.375" style="0" customWidth="1"/>
    <col min="21" max="21" width="4.25390625" style="0" customWidth="1"/>
    <col min="22" max="22" width="3.625" style="18" customWidth="1"/>
    <col min="23" max="23" width="1.875" style="0" customWidth="1"/>
    <col min="24" max="24" width="6.125" style="14" customWidth="1"/>
    <col min="25" max="25" width="2.375" style="22" customWidth="1"/>
    <col min="26" max="26" width="1.625" style="0" customWidth="1"/>
    <col min="27" max="27" width="2.125" style="0" customWidth="1"/>
    <col min="28" max="28" width="3.00390625" style="0" bestFit="1" customWidth="1"/>
    <col min="29" max="29" width="5.125" style="0" customWidth="1"/>
    <col min="30" max="30" width="5.625" style="0" customWidth="1"/>
    <col min="31" max="32" width="6.125" style="0" customWidth="1"/>
    <col min="33" max="33" width="5.625" style="0" customWidth="1"/>
    <col min="34" max="34" width="6.125" style="0" customWidth="1"/>
    <col min="35" max="35" width="7.00390625" style="0" customWidth="1"/>
    <col min="36" max="37" width="6.125" style="0" customWidth="1"/>
    <col min="38" max="38" width="6.00390625" style="0" customWidth="1"/>
    <col min="39" max="39" width="5.125" style="0" customWidth="1"/>
    <col min="40" max="40" width="6.125" style="0" customWidth="1"/>
    <col min="41" max="41" width="16.375" style="0" customWidth="1"/>
    <col min="42" max="42" width="3.50390625" style="0" customWidth="1"/>
    <col min="43" max="43" width="3.125" style="0" customWidth="1"/>
    <col min="44" max="44" width="2.75390625" style="0" customWidth="1"/>
    <col min="45" max="45" width="4.75390625" style="0" customWidth="1"/>
  </cols>
  <sheetData>
    <row r="1" spans="1:26" s="3" customFormat="1" ht="24.75" customHeight="1">
      <c r="A1" s="3" t="s">
        <v>11</v>
      </c>
      <c r="C1" s="8"/>
      <c r="D1" s="19"/>
      <c r="E1" s="13"/>
      <c r="F1" s="19"/>
      <c r="G1" s="13"/>
      <c r="H1" s="9"/>
      <c r="I1" s="19"/>
      <c r="J1" s="19"/>
      <c r="K1" s="13"/>
      <c r="L1" s="13"/>
      <c r="M1" s="13"/>
      <c r="N1" s="13"/>
      <c r="V1" s="36"/>
      <c r="W1" s="37"/>
      <c r="X1" s="37"/>
      <c r="Y1" s="37"/>
      <c r="Z1" s="38" t="str">
        <f ca="1">MID(CELL("filename"),SEARCH("[",CELL("filename"))+1,SEARCH("]",CELL("filename"))-SEARCH("[",CELL("filename"))-5)&amp;"  岐阜県中学校数学科研究部会"</f>
        <v>120134  岐阜県中学校数学科研究部会</v>
      </c>
    </row>
    <row r="2" spans="2:26" s="3" customFormat="1" ht="15" customHeight="1">
      <c r="B2" s="40">
        <f ca="1">TODAY()</f>
        <v>44427</v>
      </c>
      <c r="C2" s="40"/>
      <c r="D2" s="40"/>
      <c r="E2" s="40"/>
      <c r="F2" s="40"/>
      <c r="G2" s="40"/>
      <c r="H2" s="40"/>
      <c r="I2" s="19"/>
      <c r="J2" s="19"/>
      <c r="K2" s="13"/>
      <c r="L2" s="13"/>
      <c r="M2" s="13"/>
      <c r="N2" s="13"/>
      <c r="V2" s="42" t="s">
        <v>24</v>
      </c>
      <c r="W2" s="43"/>
      <c r="X2" s="43"/>
      <c r="Y2" s="43"/>
      <c r="Z2" s="43"/>
    </row>
    <row r="3" spans="4:42" s="3" customFormat="1" ht="18.75" customHeight="1">
      <c r="D3" s="20"/>
      <c r="E3" s="12"/>
      <c r="F3" s="20"/>
      <c r="G3" s="12"/>
      <c r="I3" s="20"/>
      <c r="J3" s="20"/>
      <c r="K3" s="4" t="s">
        <v>22</v>
      </c>
      <c r="L3" s="34"/>
      <c r="M3" s="34"/>
      <c r="N3" s="34"/>
      <c r="O3" s="32"/>
      <c r="P3" s="32"/>
      <c r="Q3" s="32"/>
      <c r="R3" s="4"/>
      <c r="S3" s="4"/>
      <c r="T3" s="4"/>
      <c r="U3" s="4"/>
      <c r="V3" s="17"/>
      <c r="W3" s="41" t="s">
        <v>23</v>
      </c>
      <c r="X3" s="41"/>
      <c r="Y3" s="41"/>
      <c r="Z3" s="15"/>
      <c r="AA3" s="15"/>
      <c r="AB3" s="16"/>
      <c r="AC3" s="24" t="s">
        <v>3</v>
      </c>
      <c r="AD3" s="24" t="s">
        <v>4</v>
      </c>
      <c r="AE3" s="24" t="s">
        <v>21</v>
      </c>
      <c r="AF3" s="27" t="s">
        <v>20</v>
      </c>
      <c r="AG3" s="24" t="s">
        <v>7</v>
      </c>
      <c r="AH3" s="24" t="s">
        <v>5</v>
      </c>
      <c r="AI3" s="27" t="s">
        <v>19</v>
      </c>
      <c r="AJ3" s="27" t="s">
        <v>8</v>
      </c>
      <c r="AK3" s="27"/>
      <c r="AL3" s="25" t="s">
        <v>6</v>
      </c>
      <c r="AM3" s="25" t="s">
        <v>9</v>
      </c>
      <c r="AP3" s="25" t="s">
        <v>3</v>
      </c>
    </row>
    <row r="4" spans="4:42" s="3" customFormat="1" ht="9.75" customHeight="1">
      <c r="D4" s="20"/>
      <c r="E4" s="12"/>
      <c r="F4" s="20"/>
      <c r="G4" s="12"/>
      <c r="I4" s="20"/>
      <c r="J4" s="20"/>
      <c r="K4" s="15"/>
      <c r="L4" s="39"/>
      <c r="M4" s="39"/>
      <c r="N4" s="39"/>
      <c r="O4" s="16"/>
      <c r="P4" s="16"/>
      <c r="Q4" s="16"/>
      <c r="R4" s="15"/>
      <c r="S4" s="15"/>
      <c r="T4" s="15"/>
      <c r="U4" s="15"/>
      <c r="V4" s="17"/>
      <c r="W4" s="31"/>
      <c r="X4" s="31"/>
      <c r="Y4" s="31"/>
      <c r="Z4" s="15"/>
      <c r="AA4" s="15"/>
      <c r="AB4" s="16"/>
      <c r="AC4" s="24"/>
      <c r="AD4" s="24"/>
      <c r="AE4" s="24"/>
      <c r="AF4" s="27"/>
      <c r="AG4" s="24"/>
      <c r="AH4" s="24"/>
      <c r="AI4" s="27"/>
      <c r="AJ4" s="27"/>
      <c r="AK4" s="27"/>
      <c r="AL4" s="25"/>
      <c r="AM4" s="25"/>
      <c r="AP4" s="25"/>
    </row>
    <row r="5" spans="1:45" s="6" customFormat="1" ht="27" customHeight="1">
      <c r="A5" s="10">
        <v>1</v>
      </c>
      <c r="B5" s="10"/>
      <c r="C5" s="11">
        <f>IF(AC5=4,"-","")</f>
      </c>
      <c r="D5" s="21" t="str">
        <f>IF(AC5&lt;11,"(",IF(AD5&lt;0,"(",""))</f>
        <v>(</v>
      </c>
      <c r="E5" s="5">
        <f>IF(AD5=1,"",IF(AD5=-1,"-",AD5))</f>
        <v>3</v>
      </c>
      <c r="F5" s="21" t="str">
        <f>VLOOKUP(AC5,$AP$5:$AS$26,2)</f>
        <v>ｙ</v>
      </c>
      <c r="G5" s="21" t="str">
        <f>IF(AC5&lt;11,")",IF(AD5&lt;0,")",""))</f>
        <v>)</v>
      </c>
      <c r="H5" s="28">
        <f>IF(AC5&lt;11,AG5,"")</f>
        <v>3</v>
      </c>
      <c r="I5" s="21">
        <f>IF(AC5&gt;7,"×","")</f>
      </c>
      <c r="J5" s="21">
        <f>IF(AC5&gt;7,IF(AC5&lt;11,IF(AH5&lt;0,"(",""),"("),"")</f>
      </c>
      <c r="K5" s="5">
        <f>IF(AC5&gt;7,IF(AH5=1,"",IF(AH5=-1,"-",AH5)),"")</f>
      </c>
      <c r="L5" s="26">
        <f>IF(AC5&gt;7,VLOOKUP(AC5,$AP$5:$AS$17,2),"")</f>
      </c>
      <c r="M5" s="21">
        <f>IF(AC5&gt;7,IF(AC5&lt;11,IF(AH5&lt;0,")",""),")"),"")</f>
      </c>
      <c r="N5" s="29">
        <f>IF(AC5&gt;2,IF(AJ5=2,2,""),"")</f>
      </c>
      <c r="O5" s="6" t="s">
        <v>0</v>
      </c>
      <c r="Q5" s="10"/>
      <c r="R5" s="5"/>
      <c r="T5" s="5"/>
      <c r="U5" s="7"/>
      <c r="V5" s="17">
        <v>1</v>
      </c>
      <c r="W5" s="35"/>
      <c r="X5" s="30">
        <f>IF(AL5=1,"",IF(AL5=-1,"-",AL5))</f>
        <v>27</v>
      </c>
      <c r="Y5" s="31" t="str">
        <f>VLOOKUP(AC5,$AP$5:$AS$17,2)</f>
        <v>ｙ</v>
      </c>
      <c r="Z5" s="28">
        <f>AM5</f>
        <v>3</v>
      </c>
      <c r="AA5" s="7"/>
      <c r="AC5" s="6">
        <f ca="1">INT(RAND()*13+1)</f>
        <v>6</v>
      </c>
      <c r="AD5" s="5">
        <f ca="1">IF(RAND()&lt;0.3,-1*INT(RAND()*5+1),INT(RAND()*4+2))</f>
        <v>3</v>
      </c>
      <c r="AE5" s="5">
        <f>IF(AC5&lt;11,AD5,1)</f>
        <v>3</v>
      </c>
      <c r="AF5" s="5">
        <f>IF(AC5&gt;4,IF(AC5&lt;8,AD5,1),1)</f>
        <v>3</v>
      </c>
      <c r="AG5" s="5">
        <f>VLOOKUP(AC5,$AP$5:$AS$17,3)</f>
        <v>3</v>
      </c>
      <c r="AH5" s="5">
        <f ca="1">IF(AC5&lt;8,1,IF(RAND()&lt;0.3,-1*INT(RAND()*5+1),INT(RAND()*4+2)))</f>
        <v>1</v>
      </c>
      <c r="AI5" s="5">
        <f>IF(AC5&gt;10,AH5,1)</f>
        <v>1</v>
      </c>
      <c r="AJ5" s="5">
        <f>VLOOKUP(AC5,$AP$5:$AS$17,4)</f>
        <v>0</v>
      </c>
      <c r="AK5" s="5">
        <f>IF(AC5=4,-1,1)</f>
        <v>1</v>
      </c>
      <c r="AL5" s="11">
        <f>AD5*AE5*AF5*AH5*AI5*AK5</f>
        <v>27</v>
      </c>
      <c r="AM5" s="11">
        <f>AG5+AJ5</f>
        <v>3</v>
      </c>
      <c r="AO5" s="6" t="s">
        <v>12</v>
      </c>
      <c r="AP5" s="6">
        <v>1</v>
      </c>
      <c r="AQ5" s="6" t="s">
        <v>2</v>
      </c>
      <c r="AR5" s="6">
        <v>2</v>
      </c>
      <c r="AS5" s="6">
        <v>0</v>
      </c>
    </row>
    <row r="6" spans="4:45" s="3" customFormat="1" ht="9.75" customHeight="1">
      <c r="D6" s="20"/>
      <c r="E6" s="12"/>
      <c r="F6" s="20"/>
      <c r="G6" s="12"/>
      <c r="I6" s="20"/>
      <c r="J6" s="20"/>
      <c r="K6" s="12"/>
      <c r="L6" s="12"/>
      <c r="M6" s="12"/>
      <c r="N6" s="12"/>
      <c r="Q6" s="15"/>
      <c r="R6" s="15"/>
      <c r="S6" s="15"/>
      <c r="T6" s="15"/>
      <c r="U6" s="15"/>
      <c r="V6" s="17"/>
      <c r="W6" s="15"/>
      <c r="X6" s="30"/>
      <c r="Y6" s="21"/>
      <c r="Z6" s="15"/>
      <c r="AA6" s="15"/>
      <c r="AB6" s="16"/>
      <c r="AC6" s="6"/>
      <c r="AD6" s="5"/>
      <c r="AE6" s="5"/>
      <c r="AF6" s="5"/>
      <c r="AG6" s="5"/>
      <c r="AH6" s="5"/>
      <c r="AI6" s="5"/>
      <c r="AJ6" s="5"/>
      <c r="AK6" s="5"/>
      <c r="AL6" s="11"/>
      <c r="AM6" s="11"/>
      <c r="AP6" s="25">
        <v>2</v>
      </c>
      <c r="AQ6" s="3" t="s">
        <v>10</v>
      </c>
      <c r="AR6" s="3">
        <v>2</v>
      </c>
      <c r="AS6" s="3">
        <v>0</v>
      </c>
    </row>
    <row r="7" spans="1:45" s="6" customFormat="1" ht="27" customHeight="1">
      <c r="A7" s="10">
        <v>2</v>
      </c>
      <c r="B7" s="10"/>
      <c r="C7" s="11">
        <f>IF(AC7=4,"-","")</f>
      </c>
      <c r="D7" s="21">
        <f>IF(AC7&lt;11,"(",IF(AD7&lt;0,"(",""))</f>
      </c>
      <c r="E7" s="5">
        <f>IF(AD7=1,"",IF(AD7=-1,"-",AD7))</f>
        <v>2</v>
      </c>
      <c r="F7" s="21" t="str">
        <f>VLOOKUP(AC7,$AP$5:$AS$26,2)</f>
        <v>ａ</v>
      </c>
      <c r="G7" s="21">
        <f>IF(AC7&lt;11,")",IF(AD7&lt;0,")",""))</f>
      </c>
      <c r="H7" s="28">
        <f>IF(AC7&lt;11,AG7,"")</f>
      </c>
      <c r="I7" s="21" t="str">
        <f>IF(AC7&gt;7,"×","")</f>
        <v>×</v>
      </c>
      <c r="J7" s="21" t="str">
        <f>IF(AC7&gt;7,IF(AC7&lt;11,IF(AH7&lt;0,"(",""),"("),"")</f>
        <v>(</v>
      </c>
      <c r="K7" s="5">
        <f>IF(AC7&gt;7,IF(AH7=1,"",IF(AH7=-1,"-",AH7)),"")</f>
        <v>-5</v>
      </c>
      <c r="L7" s="26" t="str">
        <f>IF(AC7&gt;7,VLOOKUP(AC7,$AP$5:$AS$17,2),"")</f>
        <v>ａ</v>
      </c>
      <c r="M7" s="21" t="str">
        <f>IF(AC7&gt;7,IF(AC7&lt;11,IF(AH7&lt;0,")",""),")"),"")</f>
        <v>)</v>
      </c>
      <c r="N7" s="29">
        <f>IF(AC7&gt;2,IF(AJ7=2,2,""),"")</f>
        <v>2</v>
      </c>
      <c r="O7" s="6" t="s">
        <v>0</v>
      </c>
      <c r="Q7" s="10"/>
      <c r="R7" s="5"/>
      <c r="T7" s="5"/>
      <c r="U7" s="7"/>
      <c r="V7" s="17">
        <v>2</v>
      </c>
      <c r="W7" s="5"/>
      <c r="X7" s="11">
        <f>IF(AL7=1,"",IF(AL7=-1,"-",AL7))</f>
        <v>50</v>
      </c>
      <c r="Y7" s="21" t="str">
        <f>VLOOKUP(AC7,$AP$5:$AS$17,2)</f>
        <v>ａ</v>
      </c>
      <c r="Z7" s="28">
        <f>AM7</f>
        <v>3</v>
      </c>
      <c r="AA7" s="7"/>
      <c r="AC7" s="6">
        <f ca="1">INT(RAND()*13+1)</f>
        <v>13</v>
      </c>
      <c r="AD7" s="5">
        <f ca="1">IF(RAND()&lt;0.3,-1*INT(RAND()*5+1),INT(RAND()*4+2))</f>
        <v>2</v>
      </c>
      <c r="AE7" s="5">
        <f>IF(AC7&lt;11,AD7,1)</f>
        <v>1</v>
      </c>
      <c r="AF7" s="5">
        <f>IF(AC7&gt;4,IF(AC7&lt;8,AD7,1),1)</f>
        <v>1</v>
      </c>
      <c r="AG7" s="5">
        <f>VLOOKUP(AC7,$AP$5:$AS$17,3)</f>
        <v>1</v>
      </c>
      <c r="AH7" s="5">
        <f ca="1">IF(AC7&lt;8,1,IF(RAND()&lt;0.3,-1*INT(RAND()*5+1),INT(RAND()*4+2)))</f>
        <v>-5</v>
      </c>
      <c r="AI7" s="5">
        <f>IF(AC7&gt;10,AH7,1)</f>
        <v>-5</v>
      </c>
      <c r="AJ7" s="5">
        <f>VLOOKUP(AC7,$AP$5:$AS$17,4)</f>
        <v>2</v>
      </c>
      <c r="AK7" s="5">
        <f>IF(AC7=4,-1,1)</f>
        <v>1</v>
      </c>
      <c r="AL7" s="11">
        <f>AD7*AE7*AF7*AH7*AI7*AK7</f>
        <v>50</v>
      </c>
      <c r="AM7" s="11">
        <f>AG7+AJ7</f>
        <v>3</v>
      </c>
      <c r="AO7" s="3"/>
      <c r="AP7" s="25">
        <v>3</v>
      </c>
      <c r="AQ7" s="3" t="s">
        <v>16</v>
      </c>
      <c r="AR7" s="6">
        <v>2</v>
      </c>
      <c r="AS7" s="6">
        <v>0</v>
      </c>
    </row>
    <row r="8" spans="4:45" s="3" customFormat="1" ht="9.75" customHeight="1">
      <c r="D8" s="20"/>
      <c r="E8" s="12"/>
      <c r="F8" s="20"/>
      <c r="G8" s="12"/>
      <c r="I8" s="20"/>
      <c r="J8" s="20"/>
      <c r="K8" s="12"/>
      <c r="L8" s="12"/>
      <c r="M8" s="12"/>
      <c r="N8" s="12"/>
      <c r="Q8" s="15"/>
      <c r="R8" s="15"/>
      <c r="S8" s="15"/>
      <c r="T8" s="15"/>
      <c r="U8" s="15"/>
      <c r="V8" s="17"/>
      <c r="W8" s="15"/>
      <c r="X8" s="30"/>
      <c r="Y8" s="21"/>
      <c r="Z8" s="15"/>
      <c r="AA8" s="15"/>
      <c r="AB8" s="16"/>
      <c r="AC8" s="6"/>
      <c r="AD8" s="5"/>
      <c r="AE8" s="5"/>
      <c r="AF8" s="5"/>
      <c r="AG8" s="5"/>
      <c r="AH8" s="5"/>
      <c r="AI8" s="5"/>
      <c r="AJ8" s="5"/>
      <c r="AK8" s="5"/>
      <c r="AL8" s="11"/>
      <c r="AM8" s="11"/>
      <c r="AO8" s="33" t="s">
        <v>18</v>
      </c>
      <c r="AP8" s="25">
        <v>4</v>
      </c>
      <c r="AQ8" s="3" t="s">
        <v>17</v>
      </c>
      <c r="AR8" s="6">
        <v>2</v>
      </c>
      <c r="AS8" s="6">
        <v>0</v>
      </c>
    </row>
    <row r="9" spans="1:45" s="6" customFormat="1" ht="27" customHeight="1">
      <c r="A9" s="10">
        <v>3</v>
      </c>
      <c r="B9" s="10"/>
      <c r="C9" s="11">
        <f>IF(AC9=4,"-","")</f>
      </c>
      <c r="D9" s="21" t="str">
        <f>IF(AC9&lt;11,"(",IF(AD9&lt;0,"(",""))</f>
        <v>(</v>
      </c>
      <c r="E9" s="5">
        <f>IF(AD9=1,"",IF(AD9=-1,"-",AD9))</f>
        <v>-5</v>
      </c>
      <c r="F9" s="21" t="str">
        <f>VLOOKUP(AC9,$AP$5:$AS$26,2)</f>
        <v>χ</v>
      </c>
      <c r="G9" s="21" t="str">
        <f>IF(AC9&lt;11,")",IF(AD9&lt;0,")",""))</f>
        <v>)</v>
      </c>
      <c r="H9" s="28">
        <f>IF(AC9&lt;11,AG9,"")</f>
      </c>
      <c r="I9" s="21" t="str">
        <f>IF(AC9&gt;7,"×","")</f>
        <v>×</v>
      </c>
      <c r="J9" s="21" t="str">
        <f>IF(AC9&gt;7,IF(AC9&lt;11,IF(AH9&lt;0,"(",""),"("),"")</f>
        <v>(</v>
      </c>
      <c r="K9" s="5">
        <f>IF(AC9&gt;7,IF(AH9=1,"",IF(AH9=-1,"-",AH9)),"")</f>
        <v>3</v>
      </c>
      <c r="L9" s="26" t="str">
        <f>IF(AC9&gt;7,VLOOKUP(AC9,$AP$5:$AS$17,2),"")</f>
        <v>χ</v>
      </c>
      <c r="M9" s="21" t="str">
        <f>IF(AC9&gt;7,IF(AC9&lt;11,IF(AH9&lt;0,")",""),")"),"")</f>
        <v>)</v>
      </c>
      <c r="N9" s="29">
        <f>IF(AC9&gt;2,IF(AJ9=2,2,""),"")</f>
        <v>2</v>
      </c>
      <c r="O9" s="6" t="s">
        <v>0</v>
      </c>
      <c r="Q9" s="10"/>
      <c r="R9" s="5"/>
      <c r="T9" s="5"/>
      <c r="U9" s="7"/>
      <c r="V9" s="17">
        <v>3</v>
      </c>
      <c r="W9" s="5"/>
      <c r="X9" s="11">
        <f>IF(AL9=1,"",IF(AL9=-1,"-",AL9))</f>
        <v>-45</v>
      </c>
      <c r="Y9" s="21" t="str">
        <f>VLOOKUP(AC9,$AP$5:$AS$17,2)</f>
        <v>χ</v>
      </c>
      <c r="Z9" s="28">
        <f>AM9</f>
        <v>3</v>
      </c>
      <c r="AA9" s="7"/>
      <c r="AC9" s="6">
        <f ca="1">INT(RAND()*13+1)</f>
        <v>11</v>
      </c>
      <c r="AD9" s="5">
        <f ca="1">IF(RAND()&lt;0.3,-1*INT(RAND()*5+1),INT(RAND()*4+2))</f>
        <v>-5</v>
      </c>
      <c r="AE9" s="5">
        <f>IF(AC9&lt;11,AD9,1)</f>
        <v>1</v>
      </c>
      <c r="AF9" s="5">
        <f>IF(AC9&gt;4,IF(AC9&lt;8,AD9,1),1)</f>
        <v>1</v>
      </c>
      <c r="AG9" s="5">
        <f>VLOOKUP(AC9,$AP$5:$AS$17,3)</f>
        <v>1</v>
      </c>
      <c r="AH9" s="5">
        <f ca="1">IF(AC9&lt;8,1,IF(RAND()&lt;0.3,-1*INT(RAND()*5+1),INT(RAND()*4+2)))</f>
        <v>3</v>
      </c>
      <c r="AI9" s="5">
        <f>IF(AC9&gt;10,AH9,1)</f>
        <v>3</v>
      </c>
      <c r="AJ9" s="5">
        <f>VLOOKUP(AC9,$AP$5:$AS$17,4)</f>
        <v>2</v>
      </c>
      <c r="AK9" s="5">
        <f>IF(AC9=4,-1,1)</f>
        <v>1</v>
      </c>
      <c r="AL9" s="11">
        <f>AD9*AE9*AF9*AH9*AI9*AK9</f>
        <v>-45</v>
      </c>
      <c r="AM9" s="11">
        <f>AG9+AJ9</f>
        <v>3</v>
      </c>
      <c r="AO9" s="6" t="s">
        <v>13</v>
      </c>
      <c r="AP9" s="6">
        <v>5</v>
      </c>
      <c r="AQ9" s="6" t="s">
        <v>17</v>
      </c>
      <c r="AR9" s="3">
        <v>3</v>
      </c>
      <c r="AS9" s="3">
        <v>0</v>
      </c>
    </row>
    <row r="10" spans="4:45" s="3" customFormat="1" ht="9.75" customHeight="1">
      <c r="D10" s="20"/>
      <c r="E10" s="12"/>
      <c r="F10" s="20"/>
      <c r="G10" s="12"/>
      <c r="I10" s="20"/>
      <c r="J10" s="20"/>
      <c r="K10" s="12"/>
      <c r="L10" s="12"/>
      <c r="M10" s="12"/>
      <c r="N10" s="12"/>
      <c r="Q10" s="15"/>
      <c r="R10" s="15"/>
      <c r="S10" s="15"/>
      <c r="T10" s="15"/>
      <c r="U10" s="15"/>
      <c r="V10" s="17"/>
      <c r="W10" s="15"/>
      <c r="X10" s="30"/>
      <c r="Y10" s="21"/>
      <c r="Z10" s="15"/>
      <c r="AA10" s="15"/>
      <c r="AB10" s="16"/>
      <c r="AC10" s="6"/>
      <c r="AD10" s="5"/>
      <c r="AE10" s="5"/>
      <c r="AF10" s="5"/>
      <c r="AG10" s="5"/>
      <c r="AH10" s="5"/>
      <c r="AI10" s="5"/>
      <c r="AJ10" s="5"/>
      <c r="AK10" s="5"/>
      <c r="AL10" s="11"/>
      <c r="AM10" s="11"/>
      <c r="AP10" s="25">
        <v>6</v>
      </c>
      <c r="AQ10" s="3" t="s">
        <v>10</v>
      </c>
      <c r="AR10" s="6">
        <v>3</v>
      </c>
      <c r="AS10" s="6">
        <v>0</v>
      </c>
    </row>
    <row r="11" spans="1:45" s="6" customFormat="1" ht="27" customHeight="1">
      <c r="A11" s="10">
        <v>4</v>
      </c>
      <c r="B11" s="10"/>
      <c r="C11" s="11">
        <f>IF(AC11=4,"-","")</f>
      </c>
      <c r="D11" s="21" t="str">
        <f>IF(AC11&lt;11,"(",IF(AD11&lt;0,"(",""))</f>
        <v>(</v>
      </c>
      <c r="E11" s="5">
        <f>IF(AD11=1,"",IF(AD11=-1,"-",AD11))</f>
        <v>4</v>
      </c>
      <c r="F11" s="21" t="str">
        <f>VLOOKUP(AC11,$AP$5:$AS$26,2)</f>
        <v>χ</v>
      </c>
      <c r="G11" s="21" t="str">
        <f>IF(AC11&lt;11,")",IF(AD11&lt;0,")",""))</f>
        <v>)</v>
      </c>
      <c r="H11" s="28">
        <f>IF(AC11&lt;11,AG11,"")</f>
        <v>3</v>
      </c>
      <c r="I11" s="21">
        <f>IF(AC11&gt;7,"×","")</f>
      </c>
      <c r="J11" s="21">
        <f>IF(AC11&gt;7,IF(AC11&lt;11,IF(AH11&lt;0,"(",""),"("),"")</f>
      </c>
      <c r="K11" s="5">
        <f>IF(AC11&gt;7,IF(AH11=1,"",IF(AH11=-1,"-",AH11)),"")</f>
      </c>
      <c r="L11" s="26">
        <f>IF(AC11&gt;7,VLOOKUP(AC11,$AP$5:$AS$17,2),"")</f>
      </c>
      <c r="M11" s="21">
        <f>IF(AC11&gt;7,IF(AC11&lt;11,IF(AH11&lt;0,")",""),")"),"")</f>
      </c>
      <c r="N11" s="29">
        <f>IF(AC11&gt;2,IF(AJ11=2,2,""),"")</f>
      </c>
      <c r="O11" s="6" t="s">
        <v>0</v>
      </c>
      <c r="Q11" s="10"/>
      <c r="R11" s="5"/>
      <c r="T11" s="5"/>
      <c r="U11" s="7"/>
      <c r="V11" s="17">
        <v>4</v>
      </c>
      <c r="W11" s="5"/>
      <c r="X11" s="11">
        <f>IF(AL11=1,"",IF(AL11=-1,"-",AL11))</f>
        <v>64</v>
      </c>
      <c r="Y11" s="21" t="str">
        <f>VLOOKUP(AC11,$AP$5:$AS$17,2)</f>
        <v>χ</v>
      </c>
      <c r="Z11" s="28">
        <f>AM11</f>
        <v>3</v>
      </c>
      <c r="AA11" s="7"/>
      <c r="AC11" s="6">
        <f ca="1">INT(RAND()*13+1)</f>
        <v>5</v>
      </c>
      <c r="AD11" s="5">
        <f ca="1">IF(RAND()&lt;0.3,-1*INT(RAND()*5+1),INT(RAND()*4+2))</f>
        <v>4</v>
      </c>
      <c r="AE11" s="5">
        <f>IF(AC11&lt;11,AD11,1)</f>
        <v>4</v>
      </c>
      <c r="AF11" s="5">
        <f>IF(AC11&gt;4,IF(AC11&lt;8,AD11,1),1)</f>
        <v>4</v>
      </c>
      <c r="AG11" s="5">
        <f>VLOOKUP(AC11,$AP$5:$AS$17,3)</f>
        <v>3</v>
      </c>
      <c r="AH11" s="5">
        <f ca="1">IF(AC11&lt;8,1,IF(RAND()&lt;0.3,-1*INT(RAND()*5+1),INT(RAND()*4+2)))</f>
        <v>1</v>
      </c>
      <c r="AI11" s="5">
        <f>IF(AC11&gt;10,AH11,1)</f>
        <v>1</v>
      </c>
      <c r="AJ11" s="5">
        <f>VLOOKUP(AC11,$AP$5:$AS$17,4)</f>
        <v>0</v>
      </c>
      <c r="AK11" s="5">
        <f>IF(AC11=4,-1,1)</f>
        <v>1</v>
      </c>
      <c r="AL11" s="11">
        <f>AD11*AE11*AF11*AH11*AI11*AK11</f>
        <v>64</v>
      </c>
      <c r="AM11" s="11">
        <f>AG11+AJ11</f>
        <v>3</v>
      </c>
      <c r="AO11" s="3"/>
      <c r="AP11" s="25">
        <v>7</v>
      </c>
      <c r="AQ11" s="3" t="s">
        <v>16</v>
      </c>
      <c r="AR11" s="3">
        <v>3</v>
      </c>
      <c r="AS11" s="3">
        <v>0</v>
      </c>
    </row>
    <row r="12" spans="4:45" s="3" customFormat="1" ht="9.75" customHeight="1">
      <c r="D12" s="20"/>
      <c r="E12" s="12"/>
      <c r="F12" s="20"/>
      <c r="G12" s="12"/>
      <c r="I12" s="20"/>
      <c r="J12" s="20"/>
      <c r="K12" s="12"/>
      <c r="L12" s="12"/>
      <c r="M12" s="12"/>
      <c r="N12" s="12"/>
      <c r="Q12" s="15"/>
      <c r="R12" s="15"/>
      <c r="S12" s="15"/>
      <c r="T12" s="15"/>
      <c r="U12" s="15"/>
      <c r="V12" s="17"/>
      <c r="W12" s="15"/>
      <c r="X12" s="30"/>
      <c r="Y12" s="21"/>
      <c r="Z12" s="15"/>
      <c r="AA12" s="15"/>
      <c r="AB12" s="16"/>
      <c r="AC12" s="6"/>
      <c r="AD12" s="5"/>
      <c r="AE12" s="5"/>
      <c r="AF12" s="5"/>
      <c r="AG12" s="5"/>
      <c r="AH12" s="5"/>
      <c r="AI12" s="5"/>
      <c r="AJ12" s="5"/>
      <c r="AK12" s="5"/>
      <c r="AL12" s="11"/>
      <c r="AM12" s="11"/>
      <c r="AO12" s="6" t="s">
        <v>15</v>
      </c>
      <c r="AP12" s="6">
        <v>8</v>
      </c>
      <c r="AQ12" s="6" t="s">
        <v>1</v>
      </c>
      <c r="AR12" s="6">
        <v>2</v>
      </c>
      <c r="AS12" s="6">
        <v>1</v>
      </c>
    </row>
    <row r="13" spans="1:45" s="6" customFormat="1" ht="27" customHeight="1">
      <c r="A13" s="10">
        <v>5</v>
      </c>
      <c r="B13" s="10"/>
      <c r="C13" s="11">
        <f>IF(AC13=4,"-","")</f>
      </c>
      <c r="D13" s="21" t="str">
        <f>IF(AC13&lt;11,"(",IF(AD13&lt;0,"(",""))</f>
        <v>(</v>
      </c>
      <c r="E13" s="5">
        <f>IF(AD13=1,"",IF(AD13=-1,"-",AD13))</f>
        <v>-3</v>
      </c>
      <c r="F13" s="21" t="str">
        <f>VLOOKUP(AC13,$AP$5:$AS$26,2)</f>
        <v>ｙ</v>
      </c>
      <c r="G13" s="21" t="str">
        <f>IF(AC13&lt;11,")",IF(AD13&lt;0,")",""))</f>
        <v>)</v>
      </c>
      <c r="H13" s="28">
        <f>IF(AC13&lt;11,AG13,"")</f>
        <v>3</v>
      </c>
      <c r="I13" s="21">
        <f>IF(AC13&gt;7,"×","")</f>
      </c>
      <c r="J13" s="21">
        <f>IF(AC13&gt;7,IF(AC13&lt;11,IF(AH13&lt;0,"(",""),"("),"")</f>
      </c>
      <c r="K13" s="5">
        <f>IF(AC13&gt;7,IF(AH13=1,"",IF(AH13=-1,"-",AH13)),"")</f>
      </c>
      <c r="L13" s="26">
        <f>IF(AC13&gt;7,VLOOKUP(AC13,$AP$5:$AS$17,2),"")</f>
      </c>
      <c r="M13" s="21">
        <f>IF(AC13&gt;7,IF(AC13&lt;11,IF(AH13&lt;0,")",""),")"),"")</f>
      </c>
      <c r="N13" s="29">
        <f>IF(AC13&gt;2,IF(AJ13=2,2,""),"")</f>
      </c>
      <c r="O13" s="6" t="s">
        <v>0</v>
      </c>
      <c r="Q13" s="10"/>
      <c r="R13" s="5"/>
      <c r="T13" s="5"/>
      <c r="U13" s="7"/>
      <c r="V13" s="17">
        <v>5</v>
      </c>
      <c r="W13" s="5"/>
      <c r="X13" s="11">
        <f>IF(AL13=1,"",IF(AL13=-1,"-",AL13))</f>
        <v>-27</v>
      </c>
      <c r="Y13" s="21" t="str">
        <f>VLOOKUP(AC13,$AP$5:$AS$17,2)</f>
        <v>ｙ</v>
      </c>
      <c r="Z13" s="28">
        <f>AM13</f>
        <v>3</v>
      </c>
      <c r="AA13" s="7"/>
      <c r="AC13" s="6">
        <f ca="1">INT(RAND()*13+1)</f>
        <v>6</v>
      </c>
      <c r="AD13" s="5">
        <f ca="1">IF(RAND()&lt;0.3,-1*INT(RAND()*5+1),INT(RAND()*4+2))</f>
        <v>-3</v>
      </c>
      <c r="AE13" s="5">
        <f>IF(AC13&lt;11,AD13,1)</f>
        <v>-3</v>
      </c>
      <c r="AF13" s="5">
        <f>IF(AC13&gt;4,IF(AC13&lt;8,AD13,1),1)</f>
        <v>-3</v>
      </c>
      <c r="AG13" s="5">
        <f>VLOOKUP(AC13,$AP$5:$AS$17,3)</f>
        <v>3</v>
      </c>
      <c r="AH13" s="5">
        <f ca="1">IF(AC13&lt;8,1,IF(RAND()&lt;0.3,-1*INT(RAND()*5+1),INT(RAND()*4+2)))</f>
        <v>1</v>
      </c>
      <c r="AI13" s="5">
        <f>IF(AC13&gt;10,AH13,1)</f>
        <v>1</v>
      </c>
      <c r="AJ13" s="5">
        <f>VLOOKUP(AC13,$AP$5:$AS$17,4)</f>
        <v>0</v>
      </c>
      <c r="AK13" s="5">
        <f>IF(AC13=4,-1,1)</f>
        <v>1</v>
      </c>
      <c r="AL13" s="11">
        <f>AD13*AE13*AF13*AH13*AI13*AK13</f>
        <v>-27</v>
      </c>
      <c r="AM13" s="11">
        <f>AG13+AJ13</f>
        <v>3</v>
      </c>
      <c r="AO13" s="3"/>
      <c r="AP13" s="25">
        <v>9</v>
      </c>
      <c r="AQ13" s="3" t="s">
        <v>10</v>
      </c>
      <c r="AR13" s="3">
        <v>2</v>
      </c>
      <c r="AS13" s="3">
        <v>1</v>
      </c>
    </row>
    <row r="14" spans="4:45" s="3" customFormat="1" ht="9.75" customHeight="1">
      <c r="D14" s="20"/>
      <c r="E14" s="12"/>
      <c r="F14" s="20"/>
      <c r="G14" s="12"/>
      <c r="I14" s="20"/>
      <c r="J14" s="20"/>
      <c r="K14" s="12"/>
      <c r="L14" s="12"/>
      <c r="M14" s="12"/>
      <c r="N14" s="12"/>
      <c r="Q14" s="15"/>
      <c r="R14" s="15"/>
      <c r="S14" s="15"/>
      <c r="T14" s="15"/>
      <c r="U14" s="15"/>
      <c r="V14" s="17"/>
      <c r="W14" s="15"/>
      <c r="X14" s="30"/>
      <c r="Y14" s="21"/>
      <c r="Z14" s="15"/>
      <c r="AA14" s="15"/>
      <c r="AB14" s="16"/>
      <c r="AC14" s="6"/>
      <c r="AD14" s="5"/>
      <c r="AE14" s="5"/>
      <c r="AF14" s="5"/>
      <c r="AG14" s="5"/>
      <c r="AH14" s="5"/>
      <c r="AI14" s="5"/>
      <c r="AJ14" s="5"/>
      <c r="AK14" s="5"/>
      <c r="AL14" s="11"/>
      <c r="AM14" s="11"/>
      <c r="AP14" s="25">
        <v>10</v>
      </c>
      <c r="AQ14" s="3" t="s">
        <v>16</v>
      </c>
      <c r="AR14" s="6">
        <v>2</v>
      </c>
      <c r="AS14" s="6">
        <v>1</v>
      </c>
    </row>
    <row r="15" spans="1:45" s="6" customFormat="1" ht="27" customHeight="1">
      <c r="A15" s="10">
        <v>6</v>
      </c>
      <c r="B15" s="10"/>
      <c r="C15" s="11">
        <f>IF(AC15=4,"-","")</f>
      </c>
      <c r="D15" s="21" t="str">
        <f>IF(AC15&lt;11,"(",IF(AD15&lt;0,"(",""))</f>
        <v>(</v>
      </c>
      <c r="E15" s="5">
        <f>IF(AD15=1,"",IF(AD15=-1,"-",AD15))</f>
        <v>-5</v>
      </c>
      <c r="F15" s="21" t="str">
        <f>VLOOKUP(AC15,$AP$5:$AS$26,2)</f>
        <v>ｙ</v>
      </c>
      <c r="G15" s="21" t="str">
        <f>IF(AC15&lt;11,")",IF(AD15&lt;0,")",""))</f>
        <v>)</v>
      </c>
      <c r="H15" s="28">
        <f>IF(AC15&lt;11,AG15,"")</f>
      </c>
      <c r="I15" s="21" t="str">
        <f>IF(AC15&gt;7,"×","")</f>
        <v>×</v>
      </c>
      <c r="J15" s="21" t="str">
        <f>IF(AC15&gt;7,IF(AC15&lt;11,IF(AH15&lt;0,"(",""),"("),"")</f>
        <v>(</v>
      </c>
      <c r="K15" s="5">
        <f>IF(AC15&gt;7,IF(AH15=1,"",IF(AH15=-1,"-",AH15)),"")</f>
        <v>2</v>
      </c>
      <c r="L15" s="26" t="str">
        <f>IF(AC15&gt;7,VLOOKUP(AC15,$AP$5:$AS$17,2),"")</f>
        <v>ｙ</v>
      </c>
      <c r="M15" s="21" t="str">
        <f>IF(AC15&gt;7,IF(AC15&lt;11,IF(AH15&lt;0,")",""),")"),"")</f>
        <v>)</v>
      </c>
      <c r="N15" s="29">
        <f>IF(AC15&gt;2,IF(AJ15=2,2,""),"")</f>
        <v>2</v>
      </c>
      <c r="O15" s="6" t="s">
        <v>0</v>
      </c>
      <c r="Q15" s="10"/>
      <c r="R15" s="5"/>
      <c r="T15" s="5"/>
      <c r="U15" s="7"/>
      <c r="V15" s="17">
        <v>6</v>
      </c>
      <c r="W15" s="5"/>
      <c r="X15" s="11">
        <f>IF(AL15=1,"",IF(AL15=-1,"-",AL15))</f>
        <v>-20</v>
      </c>
      <c r="Y15" s="21" t="str">
        <f>VLOOKUP(AC15,$AP$5:$AS$17,2)</f>
        <v>ｙ</v>
      </c>
      <c r="Z15" s="28">
        <f>AM15</f>
        <v>3</v>
      </c>
      <c r="AA15" s="7"/>
      <c r="AC15" s="6">
        <f ca="1">INT(RAND()*13+1)</f>
        <v>12</v>
      </c>
      <c r="AD15" s="5">
        <f ca="1">IF(RAND()&lt;0.3,-1*INT(RAND()*5+1),INT(RAND()*4+2))</f>
        <v>-5</v>
      </c>
      <c r="AE15" s="5">
        <f>IF(AC15&lt;11,AD15,1)</f>
        <v>1</v>
      </c>
      <c r="AF15" s="5">
        <f>IF(AC15&gt;4,IF(AC15&lt;8,AD15,1),1)</f>
        <v>1</v>
      </c>
      <c r="AG15" s="5">
        <f>VLOOKUP(AC15,$AP$5:$AS$17,3)</f>
        <v>1</v>
      </c>
      <c r="AH15" s="5">
        <f ca="1">IF(AC15&lt;8,1,IF(RAND()&lt;0.3,-1*INT(RAND()*5+1),INT(RAND()*4+2)))</f>
        <v>2</v>
      </c>
      <c r="AI15" s="5">
        <f>IF(AC15&gt;10,AH15,1)</f>
        <v>2</v>
      </c>
      <c r="AJ15" s="5">
        <f>VLOOKUP(AC15,$AP$5:$AS$17,4)</f>
        <v>2</v>
      </c>
      <c r="AK15" s="5">
        <f>IF(AC15=4,-1,1)</f>
        <v>1</v>
      </c>
      <c r="AL15" s="11">
        <f>AD15*AE15*AF15*AH15*AI15*AK15</f>
        <v>-20</v>
      </c>
      <c r="AM15" s="11">
        <f>AG15+AJ15</f>
        <v>3</v>
      </c>
      <c r="AO15" s="6" t="s">
        <v>14</v>
      </c>
      <c r="AP15" s="6">
        <v>11</v>
      </c>
      <c r="AQ15" s="6" t="s">
        <v>17</v>
      </c>
      <c r="AR15" s="3">
        <v>1</v>
      </c>
      <c r="AS15" s="3">
        <v>2</v>
      </c>
    </row>
    <row r="16" spans="4:45" s="3" customFormat="1" ht="9.75" customHeight="1">
      <c r="D16" s="20"/>
      <c r="E16" s="12"/>
      <c r="F16" s="20"/>
      <c r="G16" s="12"/>
      <c r="I16" s="20"/>
      <c r="J16" s="20"/>
      <c r="K16" s="12"/>
      <c r="L16" s="12"/>
      <c r="M16" s="12"/>
      <c r="N16" s="12"/>
      <c r="Q16" s="15"/>
      <c r="R16" s="15"/>
      <c r="S16" s="15"/>
      <c r="T16" s="15"/>
      <c r="U16" s="15"/>
      <c r="V16" s="17"/>
      <c r="W16" s="15"/>
      <c r="X16" s="30"/>
      <c r="Y16" s="21"/>
      <c r="Z16" s="15"/>
      <c r="AA16" s="15"/>
      <c r="AB16" s="16"/>
      <c r="AC16" s="6"/>
      <c r="AD16" s="5"/>
      <c r="AE16" s="5"/>
      <c r="AF16" s="5"/>
      <c r="AG16" s="5"/>
      <c r="AH16" s="5"/>
      <c r="AI16" s="5"/>
      <c r="AJ16" s="5"/>
      <c r="AK16" s="5"/>
      <c r="AL16" s="11"/>
      <c r="AM16" s="11"/>
      <c r="AP16" s="25">
        <v>12</v>
      </c>
      <c r="AQ16" s="3" t="s">
        <v>10</v>
      </c>
      <c r="AR16" s="6">
        <v>1</v>
      </c>
      <c r="AS16" s="6">
        <v>2</v>
      </c>
    </row>
    <row r="17" spans="1:45" s="6" customFormat="1" ht="27" customHeight="1">
      <c r="A17" s="10">
        <v>7</v>
      </c>
      <c r="B17" s="10"/>
      <c r="C17" s="11">
        <f>IF(AC17=4,"-","")</f>
      </c>
      <c r="D17" s="21" t="str">
        <f>IF(AC17&lt;11,"(",IF(AD17&lt;0,"(",""))</f>
        <v>(</v>
      </c>
      <c r="E17" s="5">
        <f>IF(AD17=1,"",IF(AD17=-1,"-",AD17))</f>
        <v>4</v>
      </c>
      <c r="F17" s="21" t="str">
        <f>VLOOKUP(AC17,$AP$5:$AS$26,2)</f>
        <v>ｙ</v>
      </c>
      <c r="G17" s="21" t="str">
        <f>IF(AC17&lt;11,")",IF(AD17&lt;0,")",""))</f>
        <v>)</v>
      </c>
      <c r="H17" s="28">
        <f>IF(AC17&lt;11,AG17,"")</f>
        <v>2</v>
      </c>
      <c r="I17" s="21">
        <f>IF(AC17&gt;7,"×","")</f>
      </c>
      <c r="J17" s="21">
        <f>IF(AC17&gt;7,IF(AC17&lt;11,IF(AH17&lt;0,"(",""),"("),"")</f>
      </c>
      <c r="K17" s="5">
        <f>IF(AC17&gt;7,IF(AH17=1,"",IF(AH17=-1,"-",AH17)),"")</f>
      </c>
      <c r="L17" s="26">
        <f>IF(AC17&gt;7,VLOOKUP(AC17,$AP$5:$AS$17,2),"")</f>
      </c>
      <c r="M17" s="21">
        <f>IF(AC17&gt;7,IF(AC17&lt;11,IF(AH17&lt;0,")",""),")"),"")</f>
      </c>
      <c r="N17" s="29">
        <f>IF(AC17&gt;2,IF(AJ17=2,2,""),"")</f>
      </c>
      <c r="O17" s="6" t="s">
        <v>0</v>
      </c>
      <c r="Q17" s="10"/>
      <c r="R17" s="5"/>
      <c r="T17" s="5"/>
      <c r="U17" s="7"/>
      <c r="V17" s="17">
        <v>7</v>
      </c>
      <c r="W17" s="5"/>
      <c r="X17" s="11">
        <f>IF(AL17=1,"",IF(AL17=-1,"-",AL17))</f>
        <v>16</v>
      </c>
      <c r="Y17" s="21" t="str">
        <f>VLOOKUP(AC17,$AP$5:$AS$17,2)</f>
        <v>ｙ</v>
      </c>
      <c r="Z17" s="28">
        <f>AM17</f>
        <v>2</v>
      </c>
      <c r="AA17" s="7"/>
      <c r="AC17" s="6">
        <f ca="1">INT(RAND()*13+1)</f>
        <v>2</v>
      </c>
      <c r="AD17" s="5">
        <f ca="1">IF(RAND()&lt;0.3,-1*INT(RAND()*5+1),INT(RAND()*4+2))</f>
        <v>4</v>
      </c>
      <c r="AE17" s="5">
        <f>IF(AC17&lt;11,AD17,1)</f>
        <v>4</v>
      </c>
      <c r="AF17" s="5">
        <f>IF(AC17&gt;4,IF(AC17&lt;8,AD17,1),1)</f>
        <v>1</v>
      </c>
      <c r="AG17" s="5">
        <f>VLOOKUP(AC17,$AP$5:$AS$17,3)</f>
        <v>2</v>
      </c>
      <c r="AH17" s="5">
        <f ca="1">IF(AC17&lt;8,1,IF(RAND()&lt;0.3,-1*INT(RAND()*5+1),INT(RAND()*4+2)))</f>
        <v>1</v>
      </c>
      <c r="AI17" s="5">
        <f>IF(AC17&gt;10,AH17,1)</f>
        <v>1</v>
      </c>
      <c r="AJ17" s="5">
        <f>VLOOKUP(AC17,$AP$5:$AS$17,4)</f>
        <v>0</v>
      </c>
      <c r="AK17" s="5">
        <f>IF(AC17=4,-1,1)</f>
        <v>1</v>
      </c>
      <c r="AL17" s="11">
        <f>AD17*AE17*AF17*AH17*AI17*AK17</f>
        <v>16</v>
      </c>
      <c r="AM17" s="11">
        <f>AG17+AJ17</f>
        <v>2</v>
      </c>
      <c r="AP17" s="6">
        <v>13</v>
      </c>
      <c r="AQ17" s="6" t="s">
        <v>16</v>
      </c>
      <c r="AR17" s="3">
        <v>1</v>
      </c>
      <c r="AS17" s="3">
        <v>2</v>
      </c>
    </row>
    <row r="18" spans="4:45" s="3" customFormat="1" ht="9.75" customHeight="1">
      <c r="D18" s="20"/>
      <c r="E18" s="12"/>
      <c r="F18" s="20"/>
      <c r="G18" s="12"/>
      <c r="I18" s="20"/>
      <c r="J18" s="20"/>
      <c r="K18" s="12"/>
      <c r="L18" s="12"/>
      <c r="M18" s="12"/>
      <c r="N18" s="12"/>
      <c r="Q18" s="15"/>
      <c r="R18" s="15"/>
      <c r="S18" s="15"/>
      <c r="T18" s="15"/>
      <c r="U18" s="15"/>
      <c r="V18" s="17"/>
      <c r="W18" s="15"/>
      <c r="X18" s="30"/>
      <c r="Y18" s="21"/>
      <c r="Z18" s="15"/>
      <c r="AA18" s="15"/>
      <c r="AB18" s="16"/>
      <c r="AC18" s="6"/>
      <c r="AD18" s="5"/>
      <c r="AE18" s="5"/>
      <c r="AF18" s="5"/>
      <c r="AG18" s="5"/>
      <c r="AH18" s="5"/>
      <c r="AI18" s="5"/>
      <c r="AJ18" s="5"/>
      <c r="AK18" s="5"/>
      <c r="AL18" s="11"/>
      <c r="AM18" s="11"/>
      <c r="AP18" s="25"/>
      <c r="AR18" s="6"/>
      <c r="AS18" s="6"/>
    </row>
    <row r="19" spans="1:45" s="6" customFormat="1" ht="27" customHeight="1">
      <c r="A19" s="10">
        <v>8</v>
      </c>
      <c r="B19" s="10"/>
      <c r="C19" s="11">
        <f>IF(AC19=4,"-","")</f>
      </c>
      <c r="D19" s="21">
        <f>IF(AC19&lt;11,"(",IF(AD19&lt;0,"(",""))</f>
      </c>
      <c r="E19" s="5">
        <f>IF(AD19=1,"",IF(AD19=-1,"-",AD19))</f>
        <v>5</v>
      </c>
      <c r="F19" s="21" t="str">
        <f>VLOOKUP(AC19,$AP$5:$AS$26,2)</f>
        <v>χ</v>
      </c>
      <c r="G19" s="21">
        <f>IF(AC19&lt;11,")",IF(AD19&lt;0,")",""))</f>
      </c>
      <c r="H19" s="28">
        <f>IF(AC19&lt;11,AG19,"")</f>
      </c>
      <c r="I19" s="21" t="str">
        <f>IF(AC19&gt;7,"×","")</f>
        <v>×</v>
      </c>
      <c r="J19" s="21" t="str">
        <f>IF(AC19&gt;7,IF(AC19&lt;11,IF(AH19&lt;0,"(",""),"("),"")</f>
        <v>(</v>
      </c>
      <c r="K19" s="5">
        <f>IF(AC19&gt;7,IF(AH19=1,"",IF(AH19=-1,"-",AH19)),"")</f>
        <v>-3</v>
      </c>
      <c r="L19" s="26" t="str">
        <f>IF(AC19&gt;7,VLOOKUP(AC19,$AP$5:$AS$17,2),"")</f>
        <v>χ</v>
      </c>
      <c r="M19" s="21" t="str">
        <f>IF(AC19&gt;7,IF(AC19&lt;11,IF(AH19&lt;0,")",""),")"),"")</f>
        <v>)</v>
      </c>
      <c r="N19" s="29">
        <f>IF(AC19&gt;2,IF(AJ19=2,2,""),"")</f>
        <v>2</v>
      </c>
      <c r="O19" s="6" t="s">
        <v>0</v>
      </c>
      <c r="Q19" s="10"/>
      <c r="R19" s="5"/>
      <c r="T19" s="5"/>
      <c r="U19" s="7"/>
      <c r="V19" s="17">
        <v>8</v>
      </c>
      <c r="W19" s="5"/>
      <c r="X19" s="11">
        <f>IF(AL19=1,"",IF(AL19=-1,"-",AL19))</f>
        <v>45</v>
      </c>
      <c r="Y19" s="21" t="str">
        <f>VLOOKUP(AC19,$AP$5:$AS$17,2)</f>
        <v>χ</v>
      </c>
      <c r="Z19" s="28">
        <f>AM19</f>
        <v>3</v>
      </c>
      <c r="AA19" s="7"/>
      <c r="AC19" s="6">
        <f ca="1">INT(RAND()*13+1)</f>
        <v>11</v>
      </c>
      <c r="AD19" s="5">
        <f ca="1">IF(RAND()&lt;0.3,-1*INT(RAND()*5+1),INT(RAND()*4+2))</f>
        <v>5</v>
      </c>
      <c r="AE19" s="5">
        <f>IF(AC19&lt;11,AD19,1)</f>
        <v>1</v>
      </c>
      <c r="AF19" s="5">
        <f>IF(AC19&gt;4,IF(AC19&lt;8,AD19,1),1)</f>
        <v>1</v>
      </c>
      <c r="AG19" s="5">
        <f>VLOOKUP(AC19,$AP$5:$AS$17,3)</f>
        <v>1</v>
      </c>
      <c r="AH19" s="5">
        <f ca="1">IF(AC19&lt;8,1,IF(RAND()&lt;0.3,-1*INT(RAND()*5+1),INT(RAND()*4+2)))</f>
        <v>-3</v>
      </c>
      <c r="AI19" s="5">
        <f>IF(AC19&gt;10,AH19,1)</f>
        <v>-3</v>
      </c>
      <c r="AJ19" s="5">
        <f>VLOOKUP(AC19,$AP$5:$AS$17,4)</f>
        <v>2</v>
      </c>
      <c r="AK19" s="5">
        <f>IF(AC19=4,-1,1)</f>
        <v>1</v>
      </c>
      <c r="AL19" s="11">
        <f>AD19*AE19*AF19*AH19*AI19*AK19</f>
        <v>45</v>
      </c>
      <c r="AM19" s="11">
        <f>AG19+AJ19</f>
        <v>3</v>
      </c>
      <c r="AR19" s="3"/>
      <c r="AS19" s="3"/>
    </row>
    <row r="20" spans="4:45" s="3" customFormat="1" ht="9.75" customHeight="1">
      <c r="D20" s="20"/>
      <c r="E20" s="12"/>
      <c r="F20" s="20"/>
      <c r="G20" s="12"/>
      <c r="I20" s="20"/>
      <c r="J20" s="20"/>
      <c r="K20" s="12"/>
      <c r="L20" s="12"/>
      <c r="M20" s="12"/>
      <c r="N20" s="12"/>
      <c r="Q20" s="15"/>
      <c r="R20" s="15"/>
      <c r="S20" s="15"/>
      <c r="T20" s="15"/>
      <c r="U20" s="15"/>
      <c r="V20" s="17"/>
      <c r="W20" s="15"/>
      <c r="X20" s="30"/>
      <c r="Y20" s="21"/>
      <c r="Z20" s="15"/>
      <c r="AA20" s="15"/>
      <c r="AB20" s="16"/>
      <c r="AC20" s="6"/>
      <c r="AD20" s="5"/>
      <c r="AE20" s="5"/>
      <c r="AF20" s="5"/>
      <c r="AG20" s="5"/>
      <c r="AH20" s="5"/>
      <c r="AI20" s="5"/>
      <c r="AJ20" s="5"/>
      <c r="AK20" s="5"/>
      <c r="AL20" s="11"/>
      <c r="AM20" s="11"/>
      <c r="AP20" s="25"/>
      <c r="AR20" s="23"/>
      <c r="AS20" s="23"/>
    </row>
    <row r="21" spans="1:45" s="6" customFormat="1" ht="27" customHeight="1">
      <c r="A21" s="10">
        <v>9</v>
      </c>
      <c r="B21" s="10"/>
      <c r="C21" s="11">
        <f>IF(AC21=4,"-","")</f>
      </c>
      <c r="D21" s="21" t="str">
        <f>IF(AC21&lt;11,"(",IF(AD21&lt;0,"(",""))</f>
        <v>(</v>
      </c>
      <c r="E21" s="5">
        <f>IF(AD21=1,"",IF(AD21=-1,"-",AD21))</f>
        <v>2</v>
      </c>
      <c r="F21" s="21" t="str">
        <f>VLOOKUP(AC21,$AP$5:$AS$26,2)</f>
        <v>ｙ</v>
      </c>
      <c r="G21" s="21" t="str">
        <f>IF(AC21&lt;11,")",IF(AD21&lt;0,")",""))</f>
        <v>)</v>
      </c>
      <c r="H21" s="28">
        <f>IF(AC21&lt;11,AG21,"")</f>
        <v>2</v>
      </c>
      <c r="I21" s="21">
        <f>IF(AC21&gt;7,"×","")</f>
      </c>
      <c r="J21" s="21">
        <f>IF(AC21&gt;7,IF(AC21&lt;11,IF(AH21&lt;0,"(",""),"("),"")</f>
      </c>
      <c r="K21" s="5">
        <f>IF(AC21&gt;7,IF(AH21=1,"",IF(AH21=-1,"-",AH21)),"")</f>
      </c>
      <c r="L21" s="26">
        <f>IF(AC21&gt;7,VLOOKUP(AC21,$AP$5:$AS$17,2),"")</f>
      </c>
      <c r="M21" s="21">
        <f>IF(AC21&gt;7,IF(AC21&lt;11,IF(AH21&lt;0,")",""),")"),"")</f>
      </c>
      <c r="N21" s="29">
        <f>IF(AC21&gt;2,IF(AJ21=2,2,""),"")</f>
      </c>
      <c r="O21" s="6" t="s">
        <v>0</v>
      </c>
      <c r="Q21" s="10"/>
      <c r="R21" s="5"/>
      <c r="T21" s="5"/>
      <c r="U21" s="7"/>
      <c r="V21" s="17">
        <v>9</v>
      </c>
      <c r="W21" s="5"/>
      <c r="X21" s="11">
        <f>IF(AL21=1,"",IF(AL21=-1,"-",AL21))</f>
        <v>4</v>
      </c>
      <c r="Y21" s="21" t="str">
        <f>VLOOKUP(AC21,$AP$5:$AS$17,2)</f>
        <v>ｙ</v>
      </c>
      <c r="Z21" s="28">
        <f>AM21</f>
        <v>2</v>
      </c>
      <c r="AA21" s="7"/>
      <c r="AC21" s="6">
        <f ca="1">INT(RAND()*13+1)</f>
        <v>2</v>
      </c>
      <c r="AD21" s="5">
        <f ca="1">IF(RAND()&lt;0.3,-1*INT(RAND()*5+1),INT(RAND()*4+2))</f>
        <v>2</v>
      </c>
      <c r="AE21" s="5">
        <f>IF(AC21&lt;11,AD21,1)</f>
        <v>2</v>
      </c>
      <c r="AF21" s="5">
        <f>IF(AC21&gt;4,IF(AC21&lt;8,AD21,1),1)</f>
        <v>1</v>
      </c>
      <c r="AG21" s="5">
        <f>VLOOKUP(AC21,$AP$5:$AS$17,3)</f>
        <v>2</v>
      </c>
      <c r="AH21" s="5">
        <f ca="1">IF(AC21&lt;8,1,IF(RAND()&lt;0.3,-1*INT(RAND()*5+1),INT(RAND()*4+2)))</f>
        <v>1</v>
      </c>
      <c r="AI21" s="5">
        <f>IF(AC21&gt;10,AH21,1)</f>
        <v>1</v>
      </c>
      <c r="AJ21" s="5">
        <f>VLOOKUP(AC21,$AP$5:$AS$17,4)</f>
        <v>0</v>
      </c>
      <c r="AK21" s="5">
        <f>IF(AC21=4,-1,1)</f>
        <v>1</v>
      </c>
      <c r="AL21" s="11">
        <f>AD21*AE21*AF21*AH21*AI21*AK21</f>
        <v>4</v>
      </c>
      <c r="AM21" s="11">
        <f>AG21+AJ21</f>
        <v>2</v>
      </c>
      <c r="AR21" s="3"/>
      <c r="AS21" s="3"/>
    </row>
    <row r="22" spans="4:45" s="3" customFormat="1" ht="9.75" customHeight="1">
      <c r="D22" s="20"/>
      <c r="E22" s="12"/>
      <c r="F22" s="20"/>
      <c r="G22" s="12"/>
      <c r="I22" s="20"/>
      <c r="J22" s="20"/>
      <c r="K22" s="12"/>
      <c r="L22" s="12"/>
      <c r="M22" s="12"/>
      <c r="N22" s="12"/>
      <c r="Q22" s="15"/>
      <c r="R22" s="15"/>
      <c r="S22" s="15"/>
      <c r="T22" s="15"/>
      <c r="U22" s="15"/>
      <c r="V22" s="17"/>
      <c r="W22" s="15"/>
      <c r="X22" s="30"/>
      <c r="Y22" s="21"/>
      <c r="Z22" s="15"/>
      <c r="AA22" s="15"/>
      <c r="AB22" s="16"/>
      <c r="AC22" s="6"/>
      <c r="AD22" s="5"/>
      <c r="AE22" s="5"/>
      <c r="AF22" s="5"/>
      <c r="AG22" s="5"/>
      <c r="AH22" s="5"/>
      <c r="AI22" s="5"/>
      <c r="AJ22" s="5"/>
      <c r="AK22" s="5"/>
      <c r="AL22" s="11"/>
      <c r="AM22" s="11"/>
      <c r="AP22" s="25"/>
      <c r="AR22" s="6"/>
      <c r="AS22" s="6"/>
    </row>
    <row r="23" spans="1:45" s="6" customFormat="1" ht="27" customHeight="1">
      <c r="A23" s="10">
        <v>10</v>
      </c>
      <c r="B23" s="10"/>
      <c r="C23" s="11">
        <f>IF(AC23=4,"-","")</f>
      </c>
      <c r="D23" s="21" t="str">
        <f>IF(AC23&lt;11,"(",IF(AD23&lt;0,"(",""))</f>
        <v>(</v>
      </c>
      <c r="E23" s="5">
        <f>IF(AD23=1,"",IF(AD23=-1,"-",AD23))</f>
        <v>5</v>
      </c>
      <c r="F23" s="21" t="str">
        <f>VLOOKUP(AC23,$AP$5:$AS$26,2)</f>
        <v>χ</v>
      </c>
      <c r="G23" s="21" t="str">
        <f>IF(AC23&lt;11,")",IF(AD23&lt;0,")",""))</f>
        <v>)</v>
      </c>
      <c r="H23" s="28">
        <f>IF(AC23&lt;11,AG23,"")</f>
        <v>2</v>
      </c>
      <c r="I23" s="21" t="str">
        <f>IF(AC23&gt;7,"×","")</f>
        <v>×</v>
      </c>
      <c r="J23" s="21" t="str">
        <f>IF(AC23&gt;7,IF(AC23&lt;11,IF(AH23&lt;0,"(",""),"("),"")</f>
        <v>(</v>
      </c>
      <c r="K23" s="5">
        <f>IF(AC23&gt;7,IF(AH23=1,"",IF(AH23=-1,"-",AH23)),"")</f>
        <v>-2</v>
      </c>
      <c r="L23" s="26" t="str">
        <f>IF(AC23&gt;7,VLOOKUP(AC23,$AP$5:$AS$17,2),"")</f>
        <v>χ</v>
      </c>
      <c r="M23" s="21" t="str">
        <f>IF(AC23&gt;7,IF(AC23&lt;11,IF(AH23&lt;0,")",""),")"),"")</f>
        <v>)</v>
      </c>
      <c r="N23" s="29">
        <f>IF(AC23&gt;2,IF(AJ23=2,2,""),"")</f>
      </c>
      <c r="O23" s="6" t="s">
        <v>0</v>
      </c>
      <c r="Q23" s="10"/>
      <c r="R23" s="5"/>
      <c r="T23" s="5"/>
      <c r="U23" s="7"/>
      <c r="V23" s="17">
        <v>10</v>
      </c>
      <c r="W23" s="5"/>
      <c r="X23" s="11">
        <f>IF(AL23=1,"",IF(AL23=-1,"-",AL23))</f>
        <v>-50</v>
      </c>
      <c r="Y23" s="21" t="str">
        <f>VLOOKUP(AC23,$AP$5:$AS$17,2)</f>
        <v>χ</v>
      </c>
      <c r="Z23" s="28">
        <f>AM23</f>
        <v>3</v>
      </c>
      <c r="AA23" s="7"/>
      <c r="AC23" s="6">
        <f ca="1">INT(RAND()*13+1)</f>
        <v>8</v>
      </c>
      <c r="AD23" s="5">
        <f ca="1">IF(RAND()&lt;0.3,-1*INT(RAND()*5+1),INT(RAND()*4+2))</f>
        <v>5</v>
      </c>
      <c r="AE23" s="5">
        <f>IF(AC23&lt;11,AD23,1)</f>
        <v>5</v>
      </c>
      <c r="AF23" s="5">
        <f>IF(AC23&gt;4,IF(AC23&lt;8,AD23,1),1)</f>
        <v>1</v>
      </c>
      <c r="AG23" s="5">
        <f>VLOOKUP(AC23,$AP$5:$AS$17,3)</f>
        <v>2</v>
      </c>
      <c r="AH23" s="5">
        <f ca="1">IF(AC23&lt;8,1,IF(RAND()&lt;0.3,-1*INT(RAND()*5+1),INT(RAND()*4+2)))</f>
        <v>-2</v>
      </c>
      <c r="AI23" s="5">
        <f>IF(AC23&gt;10,AH23,1)</f>
        <v>1</v>
      </c>
      <c r="AJ23" s="5">
        <f>VLOOKUP(AC23,$AP$5:$AS$17,4)</f>
        <v>1</v>
      </c>
      <c r="AK23" s="5">
        <f>IF(AC23=4,-1,1)</f>
        <v>1</v>
      </c>
      <c r="AL23" s="11">
        <f>AD23*AE23*AF23*AH23*AI23*AK23</f>
        <v>-50</v>
      </c>
      <c r="AM23" s="11">
        <f>AG23+AJ23</f>
        <v>3</v>
      </c>
      <c r="AQ23" s="23"/>
      <c r="AR23" s="3"/>
      <c r="AS23" s="3"/>
    </row>
    <row r="24" spans="4:45" s="3" customFormat="1" ht="9.75" customHeight="1">
      <c r="D24" s="20"/>
      <c r="E24" s="12"/>
      <c r="F24" s="20"/>
      <c r="G24" s="12"/>
      <c r="I24" s="20"/>
      <c r="J24" s="20"/>
      <c r="K24" s="12"/>
      <c r="L24" s="12"/>
      <c r="M24" s="12"/>
      <c r="N24" s="12"/>
      <c r="Q24" s="15"/>
      <c r="R24" s="15"/>
      <c r="S24" s="15"/>
      <c r="T24" s="15"/>
      <c r="U24" s="15"/>
      <c r="V24" s="17"/>
      <c r="W24" s="15"/>
      <c r="X24" s="30"/>
      <c r="Y24" s="21"/>
      <c r="Z24" s="15"/>
      <c r="AA24" s="15"/>
      <c r="AB24" s="16"/>
      <c r="AC24" s="6"/>
      <c r="AD24" s="5"/>
      <c r="AE24" s="5"/>
      <c r="AF24" s="5"/>
      <c r="AG24" s="5"/>
      <c r="AH24" s="5"/>
      <c r="AI24" s="5"/>
      <c r="AJ24" s="5"/>
      <c r="AK24" s="5"/>
      <c r="AL24" s="11"/>
      <c r="AM24" s="11"/>
      <c r="AP24" s="25"/>
      <c r="AR24" s="6"/>
      <c r="AS24" s="6"/>
    </row>
    <row r="25" spans="1:45" s="6" customFormat="1" ht="27" customHeight="1">
      <c r="A25" s="10">
        <v>11</v>
      </c>
      <c r="B25" s="10"/>
      <c r="C25" s="11">
        <f>IF(AC25=4,"-","")</f>
      </c>
      <c r="D25" s="21" t="str">
        <f>IF(AC25&lt;11,"(",IF(AD25&lt;0,"(",""))</f>
        <v>(</v>
      </c>
      <c r="E25" s="5">
        <f>IF(AD25=1,"",IF(AD25=-1,"-",AD25))</f>
        <v>4</v>
      </c>
      <c r="F25" s="21" t="str">
        <f>VLOOKUP(AC25,$AP$5:$AS$26,2)</f>
        <v>ｙ</v>
      </c>
      <c r="G25" s="21" t="str">
        <f>IF(AC25&lt;11,")",IF(AD25&lt;0,")",""))</f>
        <v>)</v>
      </c>
      <c r="H25" s="28">
        <f>IF(AC25&lt;11,AG25,"")</f>
        <v>2</v>
      </c>
      <c r="I25" s="21">
        <f>IF(AC25&gt;7,"×","")</f>
      </c>
      <c r="J25" s="21">
        <f>IF(AC25&gt;7,IF(AC25&lt;11,IF(AH25&lt;0,"(",""),"("),"")</f>
      </c>
      <c r="K25" s="5">
        <f>IF(AC25&gt;7,IF(AH25=1,"",IF(AH25=-1,"-",AH25)),"")</f>
      </c>
      <c r="L25" s="26">
        <f>IF(AC25&gt;7,VLOOKUP(AC25,$AP$5:$AS$17,2),"")</f>
      </c>
      <c r="M25" s="21">
        <f>IF(AC25&gt;7,IF(AC25&lt;11,IF(AH25&lt;0,")",""),")"),"")</f>
      </c>
      <c r="N25" s="29">
        <f>IF(AC25&gt;2,IF(AJ25=2,2,""),"")</f>
      </c>
      <c r="O25" s="6" t="s">
        <v>0</v>
      </c>
      <c r="Q25" s="10"/>
      <c r="R25" s="5"/>
      <c r="T25" s="5"/>
      <c r="U25" s="7"/>
      <c r="V25" s="17">
        <v>11</v>
      </c>
      <c r="W25" s="5"/>
      <c r="X25" s="11">
        <f>IF(AL25=1,"",IF(AL25=-1,"-",AL25))</f>
        <v>16</v>
      </c>
      <c r="Y25" s="21" t="str">
        <f>VLOOKUP(AC25,$AP$5:$AS$17,2)</f>
        <v>ｙ</v>
      </c>
      <c r="Z25" s="28">
        <f>AM25</f>
        <v>2</v>
      </c>
      <c r="AA25" s="7"/>
      <c r="AC25" s="6">
        <f ca="1">INT(RAND()*13+1)</f>
        <v>2</v>
      </c>
      <c r="AD25" s="5">
        <f ca="1">IF(RAND()&lt;0.3,-1*INT(RAND()*5+1),INT(RAND()*4+2))</f>
        <v>4</v>
      </c>
      <c r="AE25" s="5">
        <f>IF(AC25&lt;11,AD25,1)</f>
        <v>4</v>
      </c>
      <c r="AF25" s="5">
        <f>IF(AC25&gt;4,IF(AC25&lt;8,AD25,1),1)</f>
        <v>1</v>
      </c>
      <c r="AG25" s="5">
        <f>VLOOKUP(AC25,$AP$5:$AS$17,3)</f>
        <v>2</v>
      </c>
      <c r="AH25" s="5">
        <f ca="1">IF(AC25&lt;8,1,IF(RAND()&lt;0.3,-1*INT(RAND()*5+1),INT(RAND()*4+2)))</f>
        <v>1</v>
      </c>
      <c r="AI25" s="5">
        <f>IF(AC25&gt;10,AH25,1)</f>
        <v>1</v>
      </c>
      <c r="AJ25" s="5">
        <f>VLOOKUP(AC25,$AP$5:$AS$17,4)</f>
        <v>0</v>
      </c>
      <c r="AK25" s="5">
        <f>IF(AC25=4,-1,1)</f>
        <v>1</v>
      </c>
      <c r="AL25" s="11">
        <f>AD25*AE25*AF25*AH25*AI25*AK25</f>
        <v>16</v>
      </c>
      <c r="AM25" s="11">
        <f>AG25+AJ25</f>
        <v>2</v>
      </c>
      <c r="AR25" s="3"/>
      <c r="AS25" s="3"/>
    </row>
    <row r="26" spans="4:45" s="3" customFormat="1" ht="9.75" customHeight="1">
      <c r="D26" s="20"/>
      <c r="E26" s="12"/>
      <c r="F26" s="20"/>
      <c r="G26" s="12"/>
      <c r="I26" s="20"/>
      <c r="J26" s="20"/>
      <c r="K26" s="12"/>
      <c r="L26" s="12"/>
      <c r="M26" s="12"/>
      <c r="N26" s="12"/>
      <c r="Q26" s="15"/>
      <c r="R26" s="15"/>
      <c r="S26" s="15"/>
      <c r="T26" s="15"/>
      <c r="U26" s="15"/>
      <c r="V26" s="17"/>
      <c r="W26" s="15"/>
      <c r="X26" s="30"/>
      <c r="Y26" s="21"/>
      <c r="Z26" s="15"/>
      <c r="AA26" s="15"/>
      <c r="AB26" s="16"/>
      <c r="AC26" s="6"/>
      <c r="AD26" s="5"/>
      <c r="AE26" s="5"/>
      <c r="AF26" s="5"/>
      <c r="AG26" s="5"/>
      <c r="AH26" s="5"/>
      <c r="AI26" s="5"/>
      <c r="AJ26" s="5"/>
      <c r="AK26" s="5"/>
      <c r="AL26" s="11"/>
      <c r="AM26" s="11"/>
      <c r="AP26" s="25"/>
      <c r="AR26" s="23"/>
      <c r="AS26" s="23"/>
    </row>
    <row r="27" spans="1:45" s="6" customFormat="1" ht="27" customHeight="1">
      <c r="A27" s="10">
        <v>12</v>
      </c>
      <c r="B27" s="10"/>
      <c r="C27" s="11">
        <f>IF(AC27=4,"-","")</f>
      </c>
      <c r="D27" s="21" t="str">
        <f>IF(AC27&lt;11,"(",IF(AD27&lt;0,"(",""))</f>
        <v>(</v>
      </c>
      <c r="E27" s="5" t="str">
        <f>IF(AD27=1,"",IF(AD27=-1,"-",AD27))</f>
        <v>-</v>
      </c>
      <c r="F27" s="21" t="str">
        <f>VLOOKUP(AC27,$AP$5:$AS$26,2)</f>
        <v>χ</v>
      </c>
      <c r="G27" s="21" t="str">
        <f>IF(AC27&lt;11,")",IF(AD27&lt;0,")",""))</f>
        <v>)</v>
      </c>
      <c r="H27" s="28">
        <f>IF(AC27&lt;11,AG27,"")</f>
        <v>2</v>
      </c>
      <c r="I27" s="21">
        <f>IF(AC27&gt;7,"×","")</f>
      </c>
      <c r="J27" s="21">
        <f>IF(AC27&gt;7,IF(AC27&lt;11,IF(AH27&lt;0,"(",""),"("),"")</f>
      </c>
      <c r="K27" s="5">
        <f>IF(AC27&gt;7,IF(AH27=1,"",IF(AH27=-1,"-",AH27)),"")</f>
      </c>
      <c r="L27" s="26">
        <f>IF(AC27&gt;7,VLOOKUP(AC27,$AP$5:$AS$17,2),"")</f>
      </c>
      <c r="M27" s="21">
        <f>IF(AC27&gt;7,IF(AC27&lt;11,IF(AH27&lt;0,")",""),")"),"")</f>
      </c>
      <c r="N27" s="29">
        <f>IF(AC27&gt;2,IF(AJ27=2,2,""),"")</f>
      </c>
      <c r="O27" s="6" t="s">
        <v>0</v>
      </c>
      <c r="Q27" s="10"/>
      <c r="R27" s="5"/>
      <c r="T27" s="5"/>
      <c r="U27" s="7"/>
      <c r="V27" s="17">
        <v>12</v>
      </c>
      <c r="W27" s="5"/>
      <c r="X27" s="11">
        <f>IF(AL27=1,"",IF(AL27=-1,"-",AL27))</f>
      </c>
      <c r="Y27" s="21" t="str">
        <f>VLOOKUP(AC27,$AP$5:$AS$17,2)</f>
        <v>χ</v>
      </c>
      <c r="Z27" s="28">
        <f>AM27</f>
        <v>2</v>
      </c>
      <c r="AA27" s="7"/>
      <c r="AC27" s="6">
        <f ca="1">INT(RAND()*13+1)</f>
        <v>1</v>
      </c>
      <c r="AD27" s="5">
        <f ca="1">IF(RAND()&lt;0.3,-1*INT(RAND()*5+1),INT(RAND()*4+2))</f>
        <v>-1</v>
      </c>
      <c r="AE27" s="5">
        <f>IF(AC27&lt;11,AD27,1)</f>
        <v>-1</v>
      </c>
      <c r="AF27" s="5">
        <f>IF(AC27&gt;4,IF(AC27&lt;8,AD27,1),1)</f>
        <v>1</v>
      </c>
      <c r="AG27" s="5">
        <f>VLOOKUP(AC27,$AP$5:$AS$17,3)</f>
        <v>2</v>
      </c>
      <c r="AH27" s="5">
        <f ca="1">IF(AC27&lt;8,1,IF(RAND()&lt;0.3,-1*INT(RAND()*5+1),INT(RAND()*4+2)))</f>
        <v>1</v>
      </c>
      <c r="AI27" s="5">
        <f>IF(AC27&gt;10,AH27,1)</f>
        <v>1</v>
      </c>
      <c r="AJ27" s="5">
        <f>VLOOKUP(AC27,$AP$5:$AS$17,4)</f>
        <v>0</v>
      </c>
      <c r="AK27" s="5">
        <f>IF(AC27=4,-1,1)</f>
        <v>1</v>
      </c>
      <c r="AL27" s="11">
        <f>AD27*AE27*AF27*AH27*AI27*AK27</f>
        <v>1</v>
      </c>
      <c r="AM27" s="11">
        <f>AG27+AJ27</f>
        <v>2</v>
      </c>
      <c r="AR27" s="3"/>
      <c r="AS27" s="3"/>
    </row>
    <row r="28" spans="4:45" s="3" customFormat="1" ht="9.75" customHeight="1">
      <c r="D28" s="20"/>
      <c r="E28" s="12"/>
      <c r="F28" s="20"/>
      <c r="G28" s="12"/>
      <c r="I28" s="20"/>
      <c r="J28" s="20"/>
      <c r="K28" s="12"/>
      <c r="L28" s="12"/>
      <c r="M28" s="12"/>
      <c r="N28" s="12"/>
      <c r="Q28" s="15"/>
      <c r="R28" s="15"/>
      <c r="S28" s="15"/>
      <c r="T28" s="15"/>
      <c r="U28" s="15"/>
      <c r="V28" s="17"/>
      <c r="W28" s="15"/>
      <c r="X28" s="30"/>
      <c r="Y28" s="21"/>
      <c r="Z28" s="15"/>
      <c r="AA28" s="15"/>
      <c r="AB28" s="16"/>
      <c r="AC28" s="6"/>
      <c r="AD28" s="5"/>
      <c r="AE28" s="5"/>
      <c r="AF28" s="5"/>
      <c r="AG28" s="5"/>
      <c r="AH28" s="5"/>
      <c r="AI28" s="5"/>
      <c r="AJ28" s="5"/>
      <c r="AK28" s="5"/>
      <c r="AL28" s="11"/>
      <c r="AM28" s="11"/>
      <c r="AP28" s="25"/>
      <c r="AR28" s="6"/>
      <c r="AS28" s="6"/>
    </row>
    <row r="29" spans="1:45" s="6" customFormat="1" ht="27" customHeight="1">
      <c r="A29" s="10">
        <v>13</v>
      </c>
      <c r="B29" s="10"/>
      <c r="C29" s="11">
        <f>IF(AC29=4,"-","")</f>
      </c>
      <c r="D29" s="21" t="str">
        <f>IF(AC29&lt;11,"(",IF(AD29&lt;0,"(",""))</f>
        <v>(</v>
      </c>
      <c r="E29" s="5">
        <f>IF(AD29=1,"",IF(AD29=-1,"-",AD29))</f>
        <v>4</v>
      </c>
      <c r="F29" s="21" t="str">
        <f>VLOOKUP(AC29,$AP$5:$AS$26,2)</f>
        <v>χ</v>
      </c>
      <c r="G29" s="21" t="str">
        <f>IF(AC29&lt;11,")",IF(AD29&lt;0,")",""))</f>
        <v>)</v>
      </c>
      <c r="H29" s="28">
        <f>IF(AC29&lt;11,AG29,"")</f>
        <v>2</v>
      </c>
      <c r="I29" s="21">
        <f>IF(AC29&gt;7,"×","")</f>
      </c>
      <c r="J29" s="21">
        <f>IF(AC29&gt;7,IF(AC29&lt;11,IF(AH29&lt;0,"(",""),"("),"")</f>
      </c>
      <c r="K29" s="5">
        <f>IF(AC29&gt;7,IF(AH29=1,"",IF(AH29=-1,"-",AH29)),"")</f>
      </c>
      <c r="L29" s="26">
        <f>IF(AC29&gt;7,VLOOKUP(AC29,$AP$5:$AS$17,2),"")</f>
      </c>
      <c r="M29" s="21">
        <f>IF(AC29&gt;7,IF(AC29&lt;11,IF(AH29&lt;0,")",""),")"),"")</f>
      </c>
      <c r="N29" s="29">
        <f>IF(AC29&gt;2,IF(AJ29=2,2,""),"")</f>
      </c>
      <c r="O29" s="6" t="s">
        <v>0</v>
      </c>
      <c r="Q29" s="10"/>
      <c r="R29" s="5"/>
      <c r="T29" s="5"/>
      <c r="U29" s="7"/>
      <c r="V29" s="17">
        <v>13</v>
      </c>
      <c r="W29" s="5"/>
      <c r="X29" s="11">
        <f>IF(AL29=1,"",IF(AL29=-1,"-",AL29))</f>
        <v>16</v>
      </c>
      <c r="Y29" s="21" t="str">
        <f>VLOOKUP(AC29,$AP$5:$AS$17,2)</f>
        <v>χ</v>
      </c>
      <c r="Z29" s="28">
        <f>AM29</f>
        <v>2</v>
      </c>
      <c r="AA29" s="7"/>
      <c r="AC29" s="6">
        <f ca="1">INT(RAND()*13+1)</f>
        <v>1</v>
      </c>
      <c r="AD29" s="5">
        <f ca="1">IF(RAND()&lt;0.3,-1*INT(RAND()*5+1),INT(RAND()*4+2))</f>
        <v>4</v>
      </c>
      <c r="AE29" s="5">
        <f>IF(AC29&lt;11,AD29,1)</f>
        <v>4</v>
      </c>
      <c r="AF29" s="5">
        <f>IF(AC29&gt;4,IF(AC29&lt;8,AD29,1),1)</f>
        <v>1</v>
      </c>
      <c r="AG29" s="5">
        <f>VLOOKUP(AC29,$AP$5:$AS$17,3)</f>
        <v>2</v>
      </c>
      <c r="AH29" s="5">
        <f ca="1">IF(AC29&lt;8,1,IF(RAND()&lt;0.3,-1*INT(RAND()*5+1),INT(RAND()*4+2)))</f>
        <v>1</v>
      </c>
      <c r="AI29" s="5">
        <f>IF(AC29&gt;10,AH29,1)</f>
        <v>1</v>
      </c>
      <c r="AJ29" s="5">
        <f>VLOOKUP(AC29,$AP$5:$AS$17,4)</f>
        <v>0</v>
      </c>
      <c r="AK29" s="5">
        <f>IF(AC29=4,-1,1)</f>
        <v>1</v>
      </c>
      <c r="AL29" s="11">
        <f>AD29*AE29*AF29*AH29*AI29*AK29</f>
        <v>16</v>
      </c>
      <c r="AM29" s="11">
        <f>AG29+AJ29</f>
        <v>2</v>
      </c>
      <c r="AQ29" s="23"/>
      <c r="AR29" s="3"/>
      <c r="AS29" s="3"/>
    </row>
    <row r="30" spans="4:45" s="3" customFormat="1" ht="9.75" customHeight="1">
      <c r="D30" s="20"/>
      <c r="E30" s="12"/>
      <c r="F30" s="20"/>
      <c r="G30" s="12"/>
      <c r="I30" s="20"/>
      <c r="J30" s="20"/>
      <c r="K30" s="12"/>
      <c r="L30" s="12"/>
      <c r="M30" s="12"/>
      <c r="N30" s="12"/>
      <c r="Q30" s="15"/>
      <c r="R30" s="15"/>
      <c r="S30" s="15"/>
      <c r="T30" s="15"/>
      <c r="U30" s="15"/>
      <c r="V30" s="17"/>
      <c r="W30" s="15"/>
      <c r="X30" s="30"/>
      <c r="Y30" s="21"/>
      <c r="Z30" s="15"/>
      <c r="AA30" s="15"/>
      <c r="AB30" s="16"/>
      <c r="AC30" s="6"/>
      <c r="AD30" s="5"/>
      <c r="AE30" s="5"/>
      <c r="AF30" s="5"/>
      <c r="AG30" s="5"/>
      <c r="AH30" s="5"/>
      <c r="AI30" s="5"/>
      <c r="AJ30" s="5"/>
      <c r="AK30" s="5"/>
      <c r="AL30" s="11"/>
      <c r="AM30" s="11"/>
      <c r="AP30" s="25"/>
      <c r="AR30" s="6"/>
      <c r="AS30" s="6"/>
    </row>
    <row r="31" spans="1:45" s="6" customFormat="1" ht="27" customHeight="1">
      <c r="A31" s="10">
        <v>14</v>
      </c>
      <c r="B31" s="10"/>
      <c r="C31" s="11">
        <f>IF(AC31=4,"-","")</f>
      </c>
      <c r="D31" s="21" t="str">
        <f>IF(AC31&lt;11,"(",IF(AD31&lt;0,"(",""))</f>
        <v>(</v>
      </c>
      <c r="E31" s="5">
        <f>IF(AD31=1,"",IF(AD31=-1,"-",AD31))</f>
        <v>5</v>
      </c>
      <c r="F31" s="21" t="str">
        <f>VLOOKUP(AC31,$AP$5:$AS$26,2)</f>
        <v>ａ</v>
      </c>
      <c r="G31" s="21" t="str">
        <f>IF(AC31&lt;11,")",IF(AD31&lt;0,")",""))</f>
        <v>)</v>
      </c>
      <c r="H31" s="28">
        <f>IF(AC31&lt;11,AG31,"")</f>
        <v>3</v>
      </c>
      <c r="I31" s="21">
        <f>IF(AC31&gt;7,"×","")</f>
      </c>
      <c r="J31" s="21">
        <f>IF(AC31&gt;7,IF(AC31&lt;11,IF(AH31&lt;0,"(",""),"("),"")</f>
      </c>
      <c r="K31" s="5">
        <f>IF(AC31&gt;7,IF(AH31=1,"",IF(AH31=-1,"-",AH31)),"")</f>
      </c>
      <c r="L31" s="26">
        <f>IF(AC31&gt;7,VLOOKUP(AC31,$AP$5:$AS$17,2),"")</f>
      </c>
      <c r="M31" s="21">
        <f>IF(AC31&gt;7,IF(AC31&lt;11,IF(AH31&lt;0,")",""),")"),"")</f>
      </c>
      <c r="N31" s="29">
        <f>IF(AC31&gt;2,IF(AJ31=2,2,""),"")</f>
      </c>
      <c r="O31" s="6" t="s">
        <v>0</v>
      </c>
      <c r="Q31" s="10"/>
      <c r="R31" s="5"/>
      <c r="T31" s="5"/>
      <c r="U31" s="7"/>
      <c r="V31" s="17">
        <v>14</v>
      </c>
      <c r="W31" s="5"/>
      <c r="X31" s="11">
        <f>IF(AL31=1,"",IF(AL31=-1,"-",AL31))</f>
        <v>125</v>
      </c>
      <c r="Y31" s="21" t="str">
        <f>VLOOKUP(AC31,$AP$5:$AS$17,2)</f>
        <v>ａ</v>
      </c>
      <c r="Z31" s="28">
        <f>AM31</f>
        <v>3</v>
      </c>
      <c r="AA31" s="7"/>
      <c r="AC31" s="6">
        <f ca="1">INT(RAND()*13+1)</f>
        <v>7</v>
      </c>
      <c r="AD31" s="5">
        <f ca="1">IF(RAND()&lt;0.3,-1*INT(RAND()*5+1),INT(RAND()*4+2))</f>
        <v>5</v>
      </c>
      <c r="AE31" s="5">
        <f>IF(AC31&lt;11,AD31,1)</f>
        <v>5</v>
      </c>
      <c r="AF31" s="5">
        <f>IF(AC31&gt;4,IF(AC31&lt;8,AD31,1),1)</f>
        <v>5</v>
      </c>
      <c r="AG31" s="5">
        <f>VLOOKUP(AC31,$AP$5:$AS$17,3)</f>
        <v>3</v>
      </c>
      <c r="AH31" s="5">
        <f ca="1">IF(AC31&lt;8,1,IF(RAND()&lt;0.3,-1*INT(RAND()*5+1),INT(RAND()*4+2)))</f>
        <v>1</v>
      </c>
      <c r="AI31" s="5">
        <f>IF(AC31&gt;10,AH31,1)</f>
        <v>1</v>
      </c>
      <c r="AJ31" s="5">
        <f>VLOOKUP(AC31,$AP$5:$AS$17,4)</f>
        <v>0</v>
      </c>
      <c r="AK31" s="5">
        <f>IF(AC31=4,-1,1)</f>
        <v>1</v>
      </c>
      <c r="AL31" s="11">
        <f>AD31*AE31*AF31*AH31*AI31*AK31</f>
        <v>125</v>
      </c>
      <c r="AM31" s="11">
        <f>AG31+AJ31</f>
        <v>3</v>
      </c>
      <c r="AR31" s="3"/>
      <c r="AS31" s="3"/>
    </row>
    <row r="32" spans="4:45" s="3" customFormat="1" ht="9.75" customHeight="1">
      <c r="D32" s="20"/>
      <c r="E32" s="12"/>
      <c r="F32" s="20"/>
      <c r="G32" s="12"/>
      <c r="I32" s="20"/>
      <c r="J32" s="20"/>
      <c r="K32" s="12"/>
      <c r="L32" s="12"/>
      <c r="M32" s="12"/>
      <c r="N32" s="12"/>
      <c r="Q32" s="15"/>
      <c r="R32" s="15"/>
      <c r="S32" s="15"/>
      <c r="T32" s="15"/>
      <c r="U32" s="15"/>
      <c r="V32" s="17"/>
      <c r="W32" s="15"/>
      <c r="X32" s="30"/>
      <c r="Y32" s="21"/>
      <c r="Z32" s="15"/>
      <c r="AA32" s="15"/>
      <c r="AB32" s="16"/>
      <c r="AC32" s="6"/>
      <c r="AD32" s="5"/>
      <c r="AE32" s="5"/>
      <c r="AF32" s="5"/>
      <c r="AG32" s="5"/>
      <c r="AH32" s="5"/>
      <c r="AI32" s="5"/>
      <c r="AJ32" s="5"/>
      <c r="AK32" s="5"/>
      <c r="AL32" s="11"/>
      <c r="AM32" s="11"/>
      <c r="AP32" s="25"/>
      <c r="AR32" s="6"/>
      <c r="AS32" s="6"/>
    </row>
    <row r="33" spans="1:45" s="6" customFormat="1" ht="27" customHeight="1">
      <c r="A33" s="10">
        <v>15</v>
      </c>
      <c r="B33" s="10"/>
      <c r="C33" s="11">
        <f>IF(AC33=4,"-","")</f>
      </c>
      <c r="D33" s="21" t="str">
        <f>IF(AC33&lt;11,"(",IF(AD33&lt;0,"(",""))</f>
        <v>(</v>
      </c>
      <c r="E33" s="5">
        <f>IF(AD33=1,"",IF(AD33=-1,"-",AD33))</f>
        <v>2</v>
      </c>
      <c r="F33" s="21" t="str">
        <f>VLOOKUP(AC33,$AP$5:$AS$26,2)</f>
        <v>ｙ</v>
      </c>
      <c r="G33" s="21" t="str">
        <f>IF(AC33&lt;11,")",IF(AD33&lt;0,")",""))</f>
        <v>)</v>
      </c>
      <c r="H33" s="28">
        <f>IF(AC33&lt;11,AG33,"")</f>
        <v>2</v>
      </c>
      <c r="I33" s="21">
        <f>IF(AC33&gt;7,"×","")</f>
      </c>
      <c r="J33" s="21">
        <f>IF(AC33&gt;7,IF(AC33&lt;11,IF(AH33&lt;0,"(",""),"("),"")</f>
      </c>
      <c r="K33" s="5">
        <f>IF(AC33&gt;7,IF(AH33=1,"",IF(AH33=-1,"-",AH33)),"")</f>
      </c>
      <c r="L33" s="26">
        <f>IF(AC33&gt;7,VLOOKUP(AC33,$AP$5:$AS$17,2),"")</f>
      </c>
      <c r="M33" s="21">
        <f>IF(AC33&gt;7,IF(AC33&lt;11,IF(AH33&lt;0,")",""),")"),"")</f>
      </c>
      <c r="N33" s="29">
        <f>IF(AC33&gt;2,IF(AJ33=2,2,""),"")</f>
      </c>
      <c r="O33" s="6" t="s">
        <v>0</v>
      </c>
      <c r="Q33" s="10"/>
      <c r="R33" s="5"/>
      <c r="T33" s="5"/>
      <c r="U33" s="7"/>
      <c r="V33" s="17">
        <v>15</v>
      </c>
      <c r="W33" s="5"/>
      <c r="X33" s="11">
        <f>IF(AL33=1,"",IF(AL33=-1,"-",AL33))</f>
        <v>4</v>
      </c>
      <c r="Y33" s="21" t="str">
        <f>VLOOKUP(AC33,$AP$5:$AS$17,2)</f>
        <v>ｙ</v>
      </c>
      <c r="Z33" s="28">
        <f>AM33</f>
        <v>2</v>
      </c>
      <c r="AA33" s="7"/>
      <c r="AC33" s="6">
        <f ca="1">INT(RAND()*13+1)</f>
        <v>2</v>
      </c>
      <c r="AD33" s="5">
        <f ca="1">IF(RAND()&lt;0.3,-1*INT(RAND()*5+1),INT(RAND()*4+2))</f>
        <v>2</v>
      </c>
      <c r="AE33" s="5">
        <f>IF(AC33&lt;11,AD33,1)</f>
        <v>2</v>
      </c>
      <c r="AF33" s="5">
        <f>IF(AC33&gt;4,IF(AC33&lt;8,AD33,1),1)</f>
        <v>1</v>
      </c>
      <c r="AG33" s="5">
        <f>VLOOKUP(AC33,$AP$5:$AS$17,3)</f>
        <v>2</v>
      </c>
      <c r="AH33" s="5">
        <f ca="1">IF(AC33&lt;8,1,IF(RAND()&lt;0.3,-1*INT(RAND()*5+1),INT(RAND()*4+2)))</f>
        <v>1</v>
      </c>
      <c r="AI33" s="5">
        <f>IF(AC33&gt;10,AH33,1)</f>
        <v>1</v>
      </c>
      <c r="AJ33" s="5">
        <f>VLOOKUP(AC33,$AP$5:$AS$17,4)</f>
        <v>0</v>
      </c>
      <c r="AK33" s="5">
        <f>IF(AC33=4,-1,1)</f>
        <v>1</v>
      </c>
      <c r="AL33" s="11">
        <f>AD33*AE33*AF33*AH33*AI33*AK33</f>
        <v>4</v>
      </c>
      <c r="AM33" s="11">
        <f>AG33+AJ33</f>
        <v>2</v>
      </c>
      <c r="AR33" s="3"/>
      <c r="AS33" s="3"/>
    </row>
    <row r="34" spans="4:45" s="3" customFormat="1" ht="9.75" customHeight="1">
      <c r="D34" s="20"/>
      <c r="E34" s="12"/>
      <c r="F34" s="20"/>
      <c r="G34" s="12"/>
      <c r="I34" s="20"/>
      <c r="J34" s="20"/>
      <c r="K34" s="12"/>
      <c r="L34" s="12"/>
      <c r="M34" s="12"/>
      <c r="N34" s="12"/>
      <c r="Q34" s="15"/>
      <c r="R34" s="15"/>
      <c r="S34" s="15"/>
      <c r="T34" s="15"/>
      <c r="U34" s="15"/>
      <c r="V34" s="17"/>
      <c r="W34" s="15"/>
      <c r="X34" s="30"/>
      <c r="Y34" s="21"/>
      <c r="Z34" s="15"/>
      <c r="AA34" s="15"/>
      <c r="AB34" s="16"/>
      <c r="AC34" s="6"/>
      <c r="AD34" s="5"/>
      <c r="AE34" s="5"/>
      <c r="AF34" s="5"/>
      <c r="AG34" s="5"/>
      <c r="AH34" s="5"/>
      <c r="AI34" s="5"/>
      <c r="AJ34" s="5"/>
      <c r="AK34" s="5"/>
      <c r="AL34" s="11"/>
      <c r="AM34" s="11"/>
      <c r="AP34" s="25"/>
      <c r="AR34" s="6"/>
      <c r="AS34" s="6"/>
    </row>
    <row r="35" spans="1:45" s="6" customFormat="1" ht="27" customHeight="1">
      <c r="A35" s="10">
        <v>16</v>
      </c>
      <c r="B35" s="10"/>
      <c r="C35" s="11">
        <f>IF(AC35=4,"-","")</f>
      </c>
      <c r="D35" s="21">
        <f>IF(AC35&lt;11,"(",IF(AD35&lt;0,"(",""))</f>
      </c>
      <c r="E35" s="5">
        <f>IF(AD35=1,"",IF(AD35=-1,"-",AD35))</f>
        <v>5</v>
      </c>
      <c r="F35" s="21" t="str">
        <f>VLOOKUP(AC35,$AP$5:$AS$26,2)</f>
        <v>ａ</v>
      </c>
      <c r="G35" s="21">
        <f>IF(AC35&lt;11,")",IF(AD35&lt;0,")",""))</f>
      </c>
      <c r="H35" s="28">
        <f>IF(AC35&lt;11,AG35,"")</f>
      </c>
      <c r="I35" s="21" t="str">
        <f>IF(AC35&gt;7,"×","")</f>
        <v>×</v>
      </c>
      <c r="J35" s="21" t="str">
        <f>IF(AC35&gt;7,IF(AC35&lt;11,IF(AH35&lt;0,"(",""),"("),"")</f>
        <v>(</v>
      </c>
      <c r="K35" s="5">
        <f>IF(AC35&gt;7,IF(AH35=1,"",IF(AH35=-1,"-",AH35)),"")</f>
        <v>2</v>
      </c>
      <c r="L35" s="26" t="str">
        <f>IF(AC35&gt;7,VLOOKUP(AC35,$AP$5:$AS$17,2),"")</f>
        <v>ａ</v>
      </c>
      <c r="M35" s="21" t="str">
        <f>IF(AC35&gt;7,IF(AC35&lt;11,IF(AH35&lt;0,")",""),")"),"")</f>
        <v>)</v>
      </c>
      <c r="N35" s="29">
        <f>IF(AC35&gt;2,IF(AJ35=2,2,""),"")</f>
        <v>2</v>
      </c>
      <c r="O35" s="6" t="s">
        <v>0</v>
      </c>
      <c r="Q35" s="10"/>
      <c r="R35" s="5"/>
      <c r="T35" s="5"/>
      <c r="U35" s="7"/>
      <c r="V35" s="17">
        <v>16</v>
      </c>
      <c r="W35" s="5"/>
      <c r="X35" s="11">
        <f>IF(AL35=1,"",IF(AL35=-1,"-",AL35))</f>
        <v>20</v>
      </c>
      <c r="Y35" s="21" t="str">
        <f>VLOOKUP(AC35,$AP$5:$AS$17,2)</f>
        <v>ａ</v>
      </c>
      <c r="Z35" s="28">
        <f>AM35</f>
        <v>3</v>
      </c>
      <c r="AA35" s="7"/>
      <c r="AC35" s="6">
        <f ca="1">INT(RAND()*13+1)</f>
        <v>13</v>
      </c>
      <c r="AD35" s="5">
        <f ca="1">IF(RAND()&lt;0.3,-1*INT(RAND()*5+1),INT(RAND()*4+2))</f>
        <v>5</v>
      </c>
      <c r="AE35" s="5">
        <f>IF(AC35&lt;11,AD35,1)</f>
        <v>1</v>
      </c>
      <c r="AF35" s="5">
        <f>IF(AC35&gt;4,IF(AC35&lt;8,AD35,1),1)</f>
        <v>1</v>
      </c>
      <c r="AG35" s="5">
        <f>VLOOKUP(AC35,$AP$5:$AS$17,3)</f>
        <v>1</v>
      </c>
      <c r="AH35" s="5">
        <f ca="1">IF(AC35&lt;8,1,IF(RAND()&lt;0.3,-1*INT(RAND()*5+1),INT(RAND()*4+2)))</f>
        <v>2</v>
      </c>
      <c r="AI35" s="5">
        <f>IF(AC35&gt;10,AH35,1)</f>
        <v>2</v>
      </c>
      <c r="AJ35" s="5">
        <f>VLOOKUP(AC35,$AP$5:$AS$17,4)</f>
        <v>2</v>
      </c>
      <c r="AK35" s="5">
        <f>IF(AC35=4,-1,1)</f>
        <v>1</v>
      </c>
      <c r="AL35" s="11">
        <f>AD35*AE35*AF35*AH35*AI35*AK35</f>
        <v>20</v>
      </c>
      <c r="AM35" s="11">
        <f>AG35+AJ35</f>
        <v>3</v>
      </c>
      <c r="AR35" s="3"/>
      <c r="AS35" s="3"/>
    </row>
    <row r="36" spans="4:45" s="3" customFormat="1" ht="9.75" customHeight="1">
      <c r="D36" s="20"/>
      <c r="E36" s="12"/>
      <c r="F36" s="20"/>
      <c r="G36" s="12"/>
      <c r="I36" s="20"/>
      <c r="J36" s="20"/>
      <c r="K36" s="12"/>
      <c r="L36" s="12"/>
      <c r="M36" s="12"/>
      <c r="N36" s="12"/>
      <c r="Q36" s="15"/>
      <c r="R36" s="15"/>
      <c r="S36" s="15"/>
      <c r="T36" s="15"/>
      <c r="U36" s="15"/>
      <c r="V36" s="17"/>
      <c r="W36" s="15"/>
      <c r="X36" s="30"/>
      <c r="Y36" s="21"/>
      <c r="Z36" s="15"/>
      <c r="AA36" s="15"/>
      <c r="AB36" s="16"/>
      <c r="AC36" s="6"/>
      <c r="AD36" s="5"/>
      <c r="AE36" s="5"/>
      <c r="AF36" s="5"/>
      <c r="AG36" s="5"/>
      <c r="AH36" s="5"/>
      <c r="AI36" s="5"/>
      <c r="AJ36" s="5"/>
      <c r="AK36" s="5"/>
      <c r="AL36" s="11"/>
      <c r="AM36" s="11"/>
      <c r="AP36" s="25"/>
      <c r="AR36" s="6"/>
      <c r="AS36" s="6"/>
    </row>
    <row r="37" spans="1:45" s="6" customFormat="1" ht="27" customHeight="1">
      <c r="A37" s="10">
        <v>17</v>
      </c>
      <c r="B37" s="10"/>
      <c r="C37" s="11" t="str">
        <f>IF(AC37=4,"-","")</f>
        <v>-</v>
      </c>
      <c r="D37" s="21" t="str">
        <f>IF(AC37&lt;11,"(",IF(AD37&lt;0,"(",""))</f>
        <v>(</v>
      </c>
      <c r="E37" s="5">
        <f>IF(AD37=1,"",IF(AD37=-1,"-",AD37))</f>
        <v>4</v>
      </c>
      <c r="F37" s="21" t="str">
        <f>VLOOKUP(AC37,$AP$5:$AS$26,2)</f>
        <v>χ</v>
      </c>
      <c r="G37" s="21" t="str">
        <f>IF(AC37&lt;11,")",IF(AD37&lt;0,")",""))</f>
        <v>)</v>
      </c>
      <c r="H37" s="28">
        <f>IF(AC37&lt;11,AG37,"")</f>
        <v>2</v>
      </c>
      <c r="I37" s="21">
        <f>IF(AC37&gt;7,"×","")</f>
      </c>
      <c r="J37" s="21">
        <f>IF(AC37&gt;7,IF(AC37&lt;11,IF(AH37&lt;0,"(",""),"("),"")</f>
      </c>
      <c r="K37" s="5">
        <f>IF(AC37&gt;7,IF(AH37=1,"",IF(AH37=-1,"-",AH37)),"")</f>
      </c>
      <c r="L37" s="26">
        <f>IF(AC37&gt;7,VLOOKUP(AC37,$AP$5:$AS$17,2),"")</f>
      </c>
      <c r="M37" s="21">
        <f>IF(AC37&gt;7,IF(AC37&lt;11,IF(AH37&lt;0,")",""),")"),"")</f>
      </c>
      <c r="N37" s="29">
        <f>IF(AC37&gt;2,IF(AJ37=2,2,""),"")</f>
      </c>
      <c r="O37" s="6" t="s">
        <v>0</v>
      </c>
      <c r="Q37" s="10"/>
      <c r="R37" s="5"/>
      <c r="T37" s="5"/>
      <c r="U37" s="7"/>
      <c r="V37" s="17">
        <v>17</v>
      </c>
      <c r="W37" s="5"/>
      <c r="X37" s="11">
        <f>IF(AL37=1,"",IF(AL37=-1,"-",AL37))</f>
        <v>-16</v>
      </c>
      <c r="Y37" s="21" t="str">
        <f>VLOOKUP(AC37,$AP$5:$AS$17,2)</f>
        <v>χ</v>
      </c>
      <c r="Z37" s="28">
        <f>AM37</f>
        <v>2</v>
      </c>
      <c r="AA37" s="7"/>
      <c r="AC37" s="6">
        <f ca="1">INT(RAND()*13+1)</f>
        <v>4</v>
      </c>
      <c r="AD37" s="5">
        <f ca="1">IF(RAND()&lt;0.3,-1*INT(RAND()*5+1),INT(RAND()*4+2))</f>
        <v>4</v>
      </c>
      <c r="AE37" s="5">
        <f>IF(AC37&lt;11,AD37,1)</f>
        <v>4</v>
      </c>
      <c r="AF37" s="5">
        <f>IF(AC37&gt;4,IF(AC37&lt;8,AD37,1),1)</f>
        <v>1</v>
      </c>
      <c r="AG37" s="5">
        <f>VLOOKUP(AC37,$AP$5:$AS$17,3)</f>
        <v>2</v>
      </c>
      <c r="AH37" s="5">
        <f ca="1">IF(AC37&lt;8,1,IF(RAND()&lt;0.3,-1*INT(RAND()*5+1),INT(RAND()*4+2)))</f>
        <v>1</v>
      </c>
      <c r="AI37" s="5">
        <f>IF(AC37&gt;10,AH37,1)</f>
        <v>1</v>
      </c>
      <c r="AJ37" s="5">
        <f>VLOOKUP(AC37,$AP$5:$AS$17,4)</f>
        <v>0</v>
      </c>
      <c r="AK37" s="5">
        <f>IF(AC37=4,-1,1)</f>
        <v>-1</v>
      </c>
      <c r="AL37" s="11">
        <f>AD37*AE37*AF37*AH37*AI37*AK37</f>
        <v>-16</v>
      </c>
      <c r="AM37" s="11">
        <f>AG37+AJ37</f>
        <v>2</v>
      </c>
      <c r="AR37" s="3"/>
      <c r="AS37" s="3"/>
    </row>
    <row r="38" spans="4:45" s="3" customFormat="1" ht="9.75" customHeight="1">
      <c r="D38" s="20"/>
      <c r="E38" s="12"/>
      <c r="F38" s="20"/>
      <c r="G38" s="12"/>
      <c r="I38" s="20"/>
      <c r="J38" s="20"/>
      <c r="K38" s="12"/>
      <c r="L38" s="12"/>
      <c r="M38" s="12"/>
      <c r="N38" s="12"/>
      <c r="Q38" s="15"/>
      <c r="R38" s="15"/>
      <c r="S38" s="15"/>
      <c r="T38" s="15"/>
      <c r="U38" s="15"/>
      <c r="V38" s="17"/>
      <c r="W38" s="15"/>
      <c r="X38" s="30"/>
      <c r="Y38" s="21"/>
      <c r="Z38" s="15"/>
      <c r="AA38" s="15"/>
      <c r="AB38" s="16"/>
      <c r="AC38" s="6"/>
      <c r="AD38" s="5"/>
      <c r="AE38" s="5"/>
      <c r="AF38" s="5"/>
      <c r="AG38" s="5"/>
      <c r="AH38" s="5"/>
      <c r="AI38" s="5"/>
      <c r="AJ38" s="5"/>
      <c r="AK38" s="5"/>
      <c r="AL38" s="11"/>
      <c r="AM38" s="11"/>
      <c r="AP38" s="25"/>
      <c r="AR38" s="6"/>
      <c r="AS38" s="6"/>
    </row>
    <row r="39" spans="1:45" s="6" customFormat="1" ht="27" customHeight="1">
      <c r="A39" s="10">
        <v>18</v>
      </c>
      <c r="B39" s="10"/>
      <c r="C39" s="11" t="str">
        <f>IF(AC39=4,"-","")</f>
        <v>-</v>
      </c>
      <c r="D39" s="21" t="str">
        <f>IF(AC39&lt;11,"(",IF(AD39&lt;0,"(",""))</f>
        <v>(</v>
      </c>
      <c r="E39" s="5">
        <f>IF(AD39=1,"",IF(AD39=-1,"-",AD39))</f>
        <v>-5</v>
      </c>
      <c r="F39" s="21" t="str">
        <f>VLOOKUP(AC39,$AP$5:$AS$26,2)</f>
        <v>χ</v>
      </c>
      <c r="G39" s="21" t="str">
        <f>IF(AC39&lt;11,")",IF(AD39&lt;0,")",""))</f>
        <v>)</v>
      </c>
      <c r="H39" s="28">
        <f>IF(AC39&lt;11,AG39,"")</f>
        <v>2</v>
      </c>
      <c r="I39" s="21">
        <f>IF(AC39&gt;7,"×","")</f>
      </c>
      <c r="J39" s="21">
        <f>IF(AC39&gt;7,IF(AC39&lt;11,IF(AH39&lt;0,"(",""),"("),"")</f>
      </c>
      <c r="K39" s="5">
        <f>IF(AC39&gt;7,IF(AH39=1,"",IF(AH39=-1,"-",AH39)),"")</f>
      </c>
      <c r="L39" s="26">
        <f>IF(AC39&gt;7,VLOOKUP(AC39,$AP$5:$AS$17,2),"")</f>
      </c>
      <c r="M39" s="21">
        <f>IF(AC39&gt;7,IF(AC39&lt;11,IF(AH39&lt;0,")",""),")"),"")</f>
      </c>
      <c r="N39" s="29">
        <f>IF(AC39&gt;2,IF(AJ39=2,2,""),"")</f>
      </c>
      <c r="O39" s="6" t="s">
        <v>0</v>
      </c>
      <c r="Q39" s="10"/>
      <c r="R39" s="5"/>
      <c r="T39" s="5"/>
      <c r="U39" s="7"/>
      <c r="V39" s="17">
        <v>18</v>
      </c>
      <c r="W39" s="5"/>
      <c r="X39" s="11">
        <f>IF(AL39=1,"",IF(AL39=-1,"-",AL39))</f>
        <v>-25</v>
      </c>
      <c r="Y39" s="21" t="str">
        <f>VLOOKUP(AC39,$AP$5:$AS$17,2)</f>
        <v>χ</v>
      </c>
      <c r="Z39" s="28">
        <f>AM39</f>
        <v>2</v>
      </c>
      <c r="AA39" s="7"/>
      <c r="AC39" s="6">
        <f ca="1">INT(RAND()*13+1)</f>
        <v>4</v>
      </c>
      <c r="AD39" s="5">
        <f ca="1">IF(RAND()&lt;0.3,-1*INT(RAND()*5+1),INT(RAND()*4+2))</f>
        <v>-5</v>
      </c>
      <c r="AE39" s="5">
        <f>IF(AC39&lt;11,AD39,1)</f>
        <v>-5</v>
      </c>
      <c r="AF39" s="5">
        <f>IF(AC39&gt;4,IF(AC39&lt;8,AD39,1),1)</f>
        <v>1</v>
      </c>
      <c r="AG39" s="5">
        <f>VLOOKUP(AC39,$AP$5:$AS$17,3)</f>
        <v>2</v>
      </c>
      <c r="AH39" s="5">
        <f ca="1">IF(AC39&lt;8,1,IF(RAND()&lt;0.3,-1*INT(RAND()*5+1),INT(RAND()*4+2)))</f>
        <v>1</v>
      </c>
      <c r="AI39" s="5">
        <f>IF(AC39&gt;10,AH39,1)</f>
        <v>1</v>
      </c>
      <c r="AJ39" s="5">
        <f>VLOOKUP(AC39,$AP$5:$AS$17,4)</f>
        <v>0</v>
      </c>
      <c r="AK39" s="5">
        <f>IF(AC39=4,-1,1)</f>
        <v>-1</v>
      </c>
      <c r="AL39" s="11">
        <f>AD39*AE39*AF39*AH39*AI39*AK39</f>
        <v>-25</v>
      </c>
      <c r="AM39" s="11">
        <f>AG39+AJ39</f>
        <v>2</v>
      </c>
      <c r="AR39" s="3"/>
      <c r="AS39" s="3"/>
    </row>
    <row r="40" spans="4:45" s="3" customFormat="1" ht="9.75" customHeight="1">
      <c r="D40" s="20"/>
      <c r="E40" s="12"/>
      <c r="F40" s="20"/>
      <c r="G40" s="12"/>
      <c r="I40" s="20"/>
      <c r="J40" s="20"/>
      <c r="K40" s="12"/>
      <c r="L40" s="12"/>
      <c r="M40" s="12"/>
      <c r="N40" s="12"/>
      <c r="Q40" s="15"/>
      <c r="R40" s="15"/>
      <c r="S40" s="15"/>
      <c r="T40" s="15"/>
      <c r="U40" s="15"/>
      <c r="V40" s="17"/>
      <c r="W40" s="15"/>
      <c r="X40" s="30"/>
      <c r="Y40" s="21"/>
      <c r="Z40" s="15"/>
      <c r="AA40" s="15"/>
      <c r="AB40" s="16"/>
      <c r="AC40" s="6"/>
      <c r="AD40" s="5"/>
      <c r="AE40" s="5"/>
      <c r="AF40" s="5"/>
      <c r="AG40" s="5"/>
      <c r="AH40" s="5"/>
      <c r="AI40" s="5"/>
      <c r="AJ40" s="5"/>
      <c r="AK40" s="5"/>
      <c r="AL40" s="11"/>
      <c r="AM40" s="11"/>
      <c r="AP40" s="25"/>
      <c r="AR40" s="6"/>
      <c r="AS40" s="6"/>
    </row>
    <row r="41" spans="1:45" s="6" customFormat="1" ht="27" customHeight="1">
      <c r="A41" s="10">
        <v>19</v>
      </c>
      <c r="B41" s="10"/>
      <c r="C41" s="11">
        <f>IF(AC41=4,"-","")</f>
      </c>
      <c r="D41" s="21">
        <f>IF(AC41&lt;11,"(",IF(AD41&lt;0,"(",""))</f>
      </c>
      <c r="E41" s="5">
        <f>IF(AD41=1,"",IF(AD41=-1,"-",AD41))</f>
        <v>4</v>
      </c>
      <c r="F41" s="21" t="str">
        <f>VLOOKUP(AC41,$AP$5:$AS$26,2)</f>
        <v>χ</v>
      </c>
      <c r="G41" s="21">
        <f>IF(AC41&lt;11,")",IF(AD41&lt;0,")",""))</f>
      </c>
      <c r="H41" s="28">
        <f>IF(AC41&lt;11,AG41,"")</f>
      </c>
      <c r="I41" s="21" t="str">
        <f>IF(AC41&gt;7,"×","")</f>
        <v>×</v>
      </c>
      <c r="J41" s="21" t="str">
        <f>IF(AC41&gt;7,IF(AC41&lt;11,IF(AH41&lt;0,"(",""),"("),"")</f>
        <v>(</v>
      </c>
      <c r="K41" s="5">
        <f>IF(AC41&gt;7,IF(AH41=1,"",IF(AH41=-1,"-",AH41)),"")</f>
        <v>2</v>
      </c>
      <c r="L41" s="26" t="str">
        <f>IF(AC41&gt;7,VLOOKUP(AC41,$AP$5:$AS$17,2),"")</f>
        <v>χ</v>
      </c>
      <c r="M41" s="21" t="str">
        <f>IF(AC41&gt;7,IF(AC41&lt;11,IF(AH41&lt;0,")",""),")"),"")</f>
        <v>)</v>
      </c>
      <c r="N41" s="29">
        <f>IF(AC41&gt;2,IF(AJ41=2,2,""),"")</f>
        <v>2</v>
      </c>
      <c r="O41" s="6" t="s">
        <v>0</v>
      </c>
      <c r="Q41" s="10"/>
      <c r="R41" s="5"/>
      <c r="T41" s="5"/>
      <c r="U41" s="7"/>
      <c r="V41" s="17">
        <v>19</v>
      </c>
      <c r="W41" s="5"/>
      <c r="X41" s="11">
        <f>IF(AL41=1,"",IF(AL41=-1,"-",AL41))</f>
        <v>16</v>
      </c>
      <c r="Y41" s="21" t="str">
        <f>VLOOKUP(AC41,$AP$5:$AS$17,2)</f>
        <v>χ</v>
      </c>
      <c r="Z41" s="28">
        <f>AM41</f>
        <v>3</v>
      </c>
      <c r="AA41" s="7"/>
      <c r="AC41" s="6">
        <f ca="1">INT(RAND()*13+1)</f>
        <v>11</v>
      </c>
      <c r="AD41" s="5">
        <f ca="1">IF(RAND()&lt;0.3,-1*INT(RAND()*5+1),INT(RAND()*4+2))</f>
        <v>4</v>
      </c>
      <c r="AE41" s="5">
        <f>IF(AC41&lt;11,AD41,1)</f>
        <v>1</v>
      </c>
      <c r="AF41" s="5">
        <f>IF(AC41&gt;4,IF(AC41&lt;8,AD41,1),1)</f>
        <v>1</v>
      </c>
      <c r="AG41" s="5">
        <f>VLOOKUP(AC41,$AP$5:$AS$17,3)</f>
        <v>1</v>
      </c>
      <c r="AH41" s="5">
        <f ca="1">IF(AC41&lt;8,1,IF(RAND()&lt;0.3,-1*INT(RAND()*5+1),INT(RAND()*4+2)))</f>
        <v>2</v>
      </c>
      <c r="AI41" s="5">
        <f>IF(AC41&gt;10,AH41,1)</f>
        <v>2</v>
      </c>
      <c r="AJ41" s="5">
        <f>VLOOKUP(AC41,$AP$5:$AS$17,4)</f>
        <v>2</v>
      </c>
      <c r="AK41" s="5">
        <f>IF(AC41=4,-1,1)</f>
        <v>1</v>
      </c>
      <c r="AL41" s="11">
        <f>AD41*AE41*AF41*AH41*AI41*AK41</f>
        <v>16</v>
      </c>
      <c r="AM41" s="11">
        <f>AG41+AJ41</f>
        <v>3</v>
      </c>
      <c r="AR41" s="3"/>
      <c r="AS41" s="3"/>
    </row>
    <row r="42" spans="4:45" s="3" customFormat="1" ht="9.75" customHeight="1">
      <c r="D42" s="20"/>
      <c r="E42" s="12"/>
      <c r="F42" s="20"/>
      <c r="G42" s="12"/>
      <c r="I42" s="20"/>
      <c r="J42" s="20"/>
      <c r="K42" s="12"/>
      <c r="L42" s="12"/>
      <c r="M42" s="12"/>
      <c r="N42" s="12"/>
      <c r="Q42" s="15"/>
      <c r="R42" s="15"/>
      <c r="S42" s="15"/>
      <c r="T42" s="15"/>
      <c r="U42" s="15"/>
      <c r="V42" s="17"/>
      <c r="W42" s="15"/>
      <c r="X42" s="30"/>
      <c r="Y42" s="21"/>
      <c r="Z42" s="15"/>
      <c r="AA42" s="15"/>
      <c r="AB42" s="16"/>
      <c r="AC42" s="6"/>
      <c r="AD42" s="5"/>
      <c r="AE42" s="5"/>
      <c r="AF42" s="5"/>
      <c r="AG42" s="5"/>
      <c r="AH42" s="5"/>
      <c r="AI42" s="5"/>
      <c r="AJ42" s="5"/>
      <c r="AK42" s="5"/>
      <c r="AL42" s="11"/>
      <c r="AM42" s="11"/>
      <c r="AP42" s="25"/>
      <c r="AR42" s="6"/>
      <c r="AS42" s="6"/>
    </row>
    <row r="43" spans="1:45" s="6" customFormat="1" ht="27" customHeight="1">
      <c r="A43" s="10">
        <v>20</v>
      </c>
      <c r="B43" s="10"/>
      <c r="C43" s="11" t="str">
        <f>IF(AC43=4,"-","")</f>
        <v>-</v>
      </c>
      <c r="D43" s="21" t="str">
        <f>IF(AC43&lt;11,"(",IF(AD43&lt;0,"(",""))</f>
        <v>(</v>
      </c>
      <c r="E43" s="5">
        <f>IF(AD43=1,"",IF(AD43=-1,"-",AD43))</f>
        <v>-4</v>
      </c>
      <c r="F43" s="21" t="str">
        <f>VLOOKUP(AC43,$AP$5:$AS$26,2)</f>
        <v>χ</v>
      </c>
      <c r="G43" s="21" t="str">
        <f>IF(AC43&lt;11,")",IF(AD43&lt;0,")",""))</f>
        <v>)</v>
      </c>
      <c r="H43" s="28">
        <f>IF(AC43&lt;11,AG43,"")</f>
        <v>2</v>
      </c>
      <c r="I43" s="21">
        <f>IF(AC43&gt;7,"×","")</f>
      </c>
      <c r="J43" s="21">
        <f>IF(AC43&gt;7,IF(AC43&lt;11,IF(AH43&lt;0,"(",""),"("),"")</f>
      </c>
      <c r="K43" s="5">
        <f>IF(AC43&gt;7,IF(AH43=1,"",IF(AH43=-1,"-",AH43)),"")</f>
      </c>
      <c r="L43" s="26">
        <f>IF(AC43&gt;7,VLOOKUP(AC43,$AP$5:$AS$17,2),"")</f>
      </c>
      <c r="M43" s="21">
        <f>IF(AC43&gt;7,IF(AC43&lt;11,IF(AH43&lt;0,")",""),")"),"")</f>
      </c>
      <c r="N43" s="29">
        <f>IF(AC43&gt;2,IF(AJ43=2,2,""),"")</f>
      </c>
      <c r="O43" s="6" t="s">
        <v>0</v>
      </c>
      <c r="Q43" s="10"/>
      <c r="R43" s="5"/>
      <c r="T43" s="5"/>
      <c r="U43" s="7"/>
      <c r="V43" s="17">
        <v>20</v>
      </c>
      <c r="W43" s="5"/>
      <c r="X43" s="11">
        <f>IF(AL43=1,"",IF(AL43=-1,"-",AL43))</f>
        <v>-16</v>
      </c>
      <c r="Y43" s="21" t="str">
        <f>VLOOKUP(AC43,$AP$5:$AS$17,2)</f>
        <v>χ</v>
      </c>
      <c r="Z43" s="28">
        <f>AM43</f>
        <v>2</v>
      </c>
      <c r="AA43" s="7"/>
      <c r="AC43" s="6">
        <f ca="1">INT(RAND()*13+1)</f>
        <v>4</v>
      </c>
      <c r="AD43" s="5">
        <f ca="1">IF(RAND()&lt;0.3,-1*INT(RAND()*5+1),INT(RAND()*4+2))</f>
        <v>-4</v>
      </c>
      <c r="AE43" s="5">
        <f>IF(AC43&lt;11,AD43,1)</f>
        <v>-4</v>
      </c>
      <c r="AF43" s="5">
        <f>IF(AC43&gt;4,IF(AC43&lt;8,AD43,1),1)</f>
        <v>1</v>
      </c>
      <c r="AG43" s="5">
        <f>VLOOKUP(AC43,$AP$5:$AS$17,3)</f>
        <v>2</v>
      </c>
      <c r="AH43" s="5">
        <f ca="1">IF(AC43&lt;8,1,IF(RAND()&lt;0.3,-1*INT(RAND()*5+1),INT(RAND()*4+2)))</f>
        <v>1</v>
      </c>
      <c r="AI43" s="5">
        <f>IF(AC43&gt;10,AH43,1)</f>
        <v>1</v>
      </c>
      <c r="AJ43" s="5">
        <f>VLOOKUP(AC43,$AP$5:$AS$17,4)</f>
        <v>0</v>
      </c>
      <c r="AK43" s="5">
        <f>IF(AC43=4,-1,1)</f>
        <v>-1</v>
      </c>
      <c r="AL43" s="11">
        <f>AD43*AE43*AF43*AH43*AI43*AK43</f>
        <v>-16</v>
      </c>
      <c r="AM43" s="11">
        <f>AG43+AJ43</f>
        <v>2</v>
      </c>
      <c r="AR43" s="3"/>
      <c r="AS43" s="3"/>
    </row>
    <row r="44" spans="1:45" ht="9.75" customHeight="1">
      <c r="A44" s="10"/>
      <c r="B44" s="10"/>
      <c r="C44" s="3"/>
      <c r="D44" s="20"/>
      <c r="E44" s="12"/>
      <c r="F44" s="20"/>
      <c r="G44" s="12"/>
      <c r="H44" s="3"/>
      <c r="I44" s="20"/>
      <c r="J44" s="20"/>
      <c r="K44" s="12"/>
      <c r="L44" s="12"/>
      <c r="M44" s="12"/>
      <c r="N44" s="12"/>
      <c r="O44" s="3"/>
      <c r="P44" s="3"/>
      <c r="Q44" s="15"/>
      <c r="R44" s="15"/>
      <c r="S44" s="15"/>
      <c r="T44" s="15"/>
      <c r="U44" s="15"/>
      <c r="V44" s="17"/>
      <c r="W44" s="15"/>
      <c r="X44" s="30"/>
      <c r="Y44" s="21"/>
      <c r="Z44" s="15"/>
      <c r="AA44" s="2"/>
      <c r="AC44" s="6"/>
      <c r="AD44" s="5"/>
      <c r="AE44" s="5"/>
      <c r="AF44" s="5"/>
      <c r="AG44" s="5"/>
      <c r="AH44" s="5"/>
      <c r="AI44" s="5"/>
      <c r="AJ44" s="5"/>
      <c r="AK44" s="5"/>
      <c r="AL44" s="11"/>
      <c r="AM44" s="11"/>
      <c r="AO44" s="3"/>
      <c r="AP44" s="25"/>
      <c r="AQ44" s="3"/>
      <c r="AR44" s="6"/>
      <c r="AS44" s="6"/>
    </row>
    <row r="45" spans="1:43" ht="17.25">
      <c r="A45" s="10"/>
      <c r="B45" s="10"/>
      <c r="C45" s="1"/>
      <c r="E45" s="1"/>
      <c r="G45" s="1"/>
      <c r="K45" s="1"/>
      <c r="L45" s="1"/>
      <c r="M45" s="1"/>
      <c r="N45" s="1"/>
      <c r="T45" s="1"/>
      <c r="U45" s="2"/>
      <c r="W45" s="1"/>
      <c r="X45" s="1"/>
      <c r="Z45" s="2"/>
      <c r="AA45" s="2"/>
      <c r="AO45" s="6"/>
      <c r="AP45" s="6"/>
      <c r="AQ45" s="6"/>
    </row>
    <row r="46" spans="1:43" ht="18.75">
      <c r="A46" s="10"/>
      <c r="B46" s="10"/>
      <c r="C46" s="1"/>
      <c r="E46" s="1"/>
      <c r="G46" s="1"/>
      <c r="K46" s="1"/>
      <c r="L46" s="1"/>
      <c r="M46" s="1"/>
      <c r="N46" s="1"/>
      <c r="T46" s="1"/>
      <c r="U46" s="2"/>
      <c r="W46" s="1"/>
      <c r="X46" s="1"/>
      <c r="Z46" s="2"/>
      <c r="AA46" s="2"/>
      <c r="AO46" s="3"/>
      <c r="AP46" s="25"/>
      <c r="AQ46" s="3"/>
    </row>
    <row r="47" spans="1:43" ht="17.25">
      <c r="A47" s="10"/>
      <c r="B47" s="10"/>
      <c r="C47" s="1"/>
      <c r="E47" s="1"/>
      <c r="G47" s="1"/>
      <c r="K47" s="1"/>
      <c r="L47" s="1"/>
      <c r="M47" s="1"/>
      <c r="N47" s="1"/>
      <c r="T47" s="1"/>
      <c r="U47" s="2"/>
      <c r="W47" s="1"/>
      <c r="X47" s="1"/>
      <c r="Z47" s="2"/>
      <c r="AA47" s="2"/>
      <c r="AO47" s="6"/>
      <c r="AP47" s="6"/>
      <c r="AQ47" s="6"/>
    </row>
    <row r="48" spans="1:27" ht="17.25">
      <c r="A48" s="10"/>
      <c r="B48" s="10"/>
      <c r="C48" s="1"/>
      <c r="E48" s="1"/>
      <c r="G48" s="1"/>
      <c r="K48" s="1"/>
      <c r="L48" s="1"/>
      <c r="M48" s="1"/>
      <c r="N48" s="1"/>
      <c r="T48" s="1"/>
      <c r="U48" s="2"/>
      <c r="W48" s="1"/>
      <c r="X48" s="1"/>
      <c r="Z48" s="2"/>
      <c r="AA48" s="2"/>
    </row>
    <row r="49" spans="1:27" ht="17.25">
      <c r="A49" s="10"/>
      <c r="B49" s="10"/>
      <c r="C49" s="1"/>
      <c r="E49" s="1"/>
      <c r="G49" s="1"/>
      <c r="K49" s="1"/>
      <c r="L49" s="1"/>
      <c r="M49" s="1"/>
      <c r="N49" s="1"/>
      <c r="T49" s="1"/>
      <c r="U49" s="2"/>
      <c r="W49" s="1"/>
      <c r="X49" s="1"/>
      <c r="Z49" s="2"/>
      <c r="AA49" s="2"/>
    </row>
    <row r="50" spans="1:27" ht="17.25">
      <c r="A50" s="10"/>
      <c r="B50" s="10"/>
      <c r="C50" s="1"/>
      <c r="E50" s="1"/>
      <c r="G50" s="1"/>
      <c r="K50" s="1"/>
      <c r="L50" s="1"/>
      <c r="M50" s="1"/>
      <c r="N50" s="1"/>
      <c r="T50" s="1"/>
      <c r="U50" s="2"/>
      <c r="W50" s="1"/>
      <c r="X50" s="1"/>
      <c r="Z50" s="2"/>
      <c r="AA50" s="2"/>
    </row>
    <row r="51" spans="1:27" ht="17.25">
      <c r="A51" s="10"/>
      <c r="B51" s="10"/>
      <c r="C51" s="1"/>
      <c r="E51" s="1"/>
      <c r="G51" s="1"/>
      <c r="K51" s="1"/>
      <c r="L51" s="1"/>
      <c r="M51" s="1"/>
      <c r="N51" s="1"/>
      <c r="T51" s="1"/>
      <c r="U51" s="2"/>
      <c r="W51" s="1"/>
      <c r="X51" s="1"/>
      <c r="Z51" s="2"/>
      <c r="AA51" s="2"/>
    </row>
    <row r="52" spans="3:27" ht="13.5">
      <c r="C52" s="1"/>
      <c r="E52" s="1"/>
      <c r="G52" s="1"/>
      <c r="K52" s="1"/>
      <c r="L52" s="1"/>
      <c r="M52" s="1"/>
      <c r="N52" s="1"/>
      <c r="T52" s="1"/>
      <c r="U52" s="2"/>
      <c r="W52" s="1"/>
      <c r="X52" s="1"/>
      <c r="Z52" s="2"/>
      <c r="AA52" s="2"/>
    </row>
    <row r="53" spans="3:27" ht="13.5">
      <c r="C53" s="1"/>
      <c r="E53" s="1"/>
      <c r="G53" s="1"/>
      <c r="K53" s="1"/>
      <c r="L53" s="1"/>
      <c r="M53" s="1"/>
      <c r="N53" s="1"/>
      <c r="T53" s="1"/>
      <c r="U53" s="2"/>
      <c r="W53" s="1"/>
      <c r="X53" s="1"/>
      <c r="Z53" s="2"/>
      <c r="AA53" s="2"/>
    </row>
    <row r="54" spans="3:27" ht="13.5">
      <c r="C54" s="1"/>
      <c r="E54" s="1"/>
      <c r="G54" s="1"/>
      <c r="K54" s="1"/>
      <c r="L54" s="1"/>
      <c r="M54" s="1"/>
      <c r="N54" s="1"/>
      <c r="T54" s="1"/>
      <c r="U54" s="2"/>
      <c r="W54" s="1"/>
      <c r="X54" s="1"/>
      <c r="Z54" s="2"/>
      <c r="AA54" s="2"/>
    </row>
    <row r="55" spans="3:27" ht="13.5">
      <c r="C55" s="1"/>
      <c r="E55" s="1"/>
      <c r="G55" s="1"/>
      <c r="K55" s="1"/>
      <c r="L55" s="1"/>
      <c r="M55" s="1"/>
      <c r="N55" s="1"/>
      <c r="T55" s="1"/>
      <c r="U55" s="2"/>
      <c r="W55" s="1"/>
      <c r="X55" s="1"/>
      <c r="Z55" s="2"/>
      <c r="AA55" s="2"/>
    </row>
    <row r="56" spans="3:27" ht="13.5">
      <c r="C56" s="1"/>
      <c r="E56" s="1"/>
      <c r="G56" s="1"/>
      <c r="K56" s="1"/>
      <c r="L56" s="1"/>
      <c r="M56" s="1"/>
      <c r="N56" s="1"/>
      <c r="T56" s="1"/>
      <c r="U56" s="2"/>
      <c r="W56" s="1"/>
      <c r="X56" s="1"/>
      <c r="Z56" s="2"/>
      <c r="AA56" s="2"/>
    </row>
    <row r="57" spans="3:27" ht="13.5">
      <c r="C57" s="1"/>
      <c r="E57" s="1"/>
      <c r="G57" s="1"/>
      <c r="K57" s="1"/>
      <c r="L57" s="1"/>
      <c r="M57" s="1"/>
      <c r="N57" s="1"/>
      <c r="T57" s="1"/>
      <c r="U57" s="2"/>
      <c r="W57" s="1"/>
      <c r="X57" s="1"/>
      <c r="Z57" s="2"/>
      <c r="AA57" s="2"/>
    </row>
    <row r="58" spans="3:27" ht="13.5">
      <c r="C58" s="1"/>
      <c r="E58" s="1"/>
      <c r="G58" s="1"/>
      <c r="K58" s="1"/>
      <c r="L58" s="1"/>
      <c r="M58" s="1"/>
      <c r="N58" s="1"/>
      <c r="T58" s="1"/>
      <c r="U58" s="2"/>
      <c r="W58" s="1"/>
      <c r="X58" s="1"/>
      <c r="Z58" s="2"/>
      <c r="AA58" s="2"/>
    </row>
    <row r="59" spans="3:27" ht="13.5">
      <c r="C59" s="1"/>
      <c r="E59" s="1"/>
      <c r="G59" s="1"/>
      <c r="K59" s="1"/>
      <c r="L59" s="1"/>
      <c r="M59" s="1"/>
      <c r="N59" s="1"/>
      <c r="T59" s="1"/>
      <c r="U59" s="2"/>
      <c r="W59" s="1"/>
      <c r="X59" s="1"/>
      <c r="Z59" s="2"/>
      <c r="AA59" s="2"/>
    </row>
    <row r="60" spans="3:27" ht="13.5">
      <c r="C60" s="1"/>
      <c r="E60" s="1"/>
      <c r="G60" s="1"/>
      <c r="K60" s="1"/>
      <c r="L60" s="1"/>
      <c r="M60" s="1"/>
      <c r="N60" s="1"/>
      <c r="T60" s="1"/>
      <c r="U60" s="2"/>
      <c r="W60" s="1"/>
      <c r="X60" s="1"/>
      <c r="Z60" s="2"/>
      <c r="AA60" s="2"/>
    </row>
    <row r="61" spans="3:27" ht="13.5">
      <c r="C61" s="1"/>
      <c r="E61" s="1"/>
      <c r="G61" s="1"/>
      <c r="K61" s="1"/>
      <c r="L61" s="1"/>
      <c r="M61" s="1"/>
      <c r="N61" s="1"/>
      <c r="T61" s="1"/>
      <c r="U61" s="2"/>
      <c r="W61" s="1"/>
      <c r="X61" s="1"/>
      <c r="Z61" s="2"/>
      <c r="AA61" s="2"/>
    </row>
    <row r="62" spans="3:27" ht="13.5">
      <c r="C62" s="1"/>
      <c r="E62" s="1"/>
      <c r="G62" s="1"/>
      <c r="K62" s="1"/>
      <c r="L62" s="1"/>
      <c r="M62" s="1"/>
      <c r="N62" s="1"/>
      <c r="T62" s="1"/>
      <c r="U62" s="2"/>
      <c r="W62" s="1"/>
      <c r="X62" s="1"/>
      <c r="Z62" s="2"/>
      <c r="AA62" s="2"/>
    </row>
    <row r="63" spans="3:27" ht="13.5">
      <c r="C63" s="1"/>
      <c r="E63" s="1"/>
      <c r="G63" s="1"/>
      <c r="K63" s="1"/>
      <c r="L63" s="1"/>
      <c r="M63" s="1"/>
      <c r="N63" s="1"/>
      <c r="T63" s="1"/>
      <c r="U63" s="2"/>
      <c r="W63" s="1"/>
      <c r="X63" s="1"/>
      <c r="Z63" s="2"/>
      <c r="AA63" s="2"/>
    </row>
  </sheetData>
  <sheetProtection password="CE84" sheet="1" objects="1" scenarios="1"/>
  <mergeCells count="3">
    <mergeCell ref="B2:H2"/>
    <mergeCell ref="W3:Y3"/>
    <mergeCell ref="V2:Z2"/>
  </mergeCells>
  <printOptions/>
  <pageMargins left="0.75" right="0.75" top="0.52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2011-12-04T06:31:01Z</cp:lastPrinted>
  <dcterms:created xsi:type="dcterms:W3CDTF">1999-05-08T10:31:43Z</dcterms:created>
  <dcterms:modified xsi:type="dcterms:W3CDTF">2021-08-19T03:25:59Z</dcterms:modified>
  <cp:category/>
  <cp:version/>
  <cp:contentType/>
  <cp:contentStatus/>
</cp:coreProperties>
</file>