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'Sheet1'!$A$1:$W$42</definedName>
  </definedNames>
  <calcPr fullCalcOnLoad="1"/>
</workbook>
</file>

<file path=xl/sharedStrings.xml><?xml version="1.0" encoding="utf-8"?>
<sst xmlns="http://schemas.openxmlformats.org/spreadsheetml/2006/main" count="72" uniqueCount="26">
  <si>
    <t>＝</t>
  </si>
  <si>
    <t>χ</t>
  </si>
  <si>
    <t>χ</t>
  </si>
  <si>
    <t>χｙ</t>
  </si>
  <si>
    <t>ｙ</t>
  </si>
  <si>
    <t>ａｂ</t>
  </si>
  <si>
    <t>３ａ×５ｂ</t>
  </si>
  <si>
    <t>３χ×４ｙ</t>
  </si>
  <si>
    <t>７ａ×３ａ＾２</t>
  </si>
  <si>
    <t>７ｙ×３ｙ＾２</t>
  </si>
  <si>
    <t>７χ×３χ＾２</t>
  </si>
  <si>
    <t>ａ</t>
  </si>
  <si>
    <t>タイプ</t>
  </si>
  <si>
    <t>係数１</t>
  </si>
  <si>
    <t>係数２</t>
  </si>
  <si>
    <t>積</t>
  </si>
  <si>
    <t>指数１</t>
  </si>
  <si>
    <t>指数２</t>
  </si>
  <si>
    <t>指数</t>
  </si>
  <si>
    <t>ｂ</t>
  </si>
  <si>
    <t>ｙ</t>
  </si>
  <si>
    <t>÷</t>
  </si>
  <si>
    <t>単項式を単項式でわる除法</t>
  </si>
  <si>
    <t xml:space="preserve">  年  組　　番　氏名</t>
  </si>
  <si>
    <t>解答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</si>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</sst>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i/>
      <sz val="14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 quotePrefix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4" fontId="4" fillId="0" borderId="11" xfId="0" applyNumberFormat="1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center"/>
    </xf>
    <xf numFmtId="14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14" fontId="10" fillId="0" borderId="11" xfId="0" applyNumberFormat="1" applyFont="1" applyBorder="1" applyAlignment="1" quotePrefix="1">
      <alignment horizontal="left" vertical="center" shrinkToFit="1"/>
    </xf>
    <xf numFmtId="14" fontId="10" fillId="0" borderId="0" xfId="0" applyNumberFormat="1" applyFont="1" applyBorder="1" applyAlignment="1" quotePrefix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2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125" style="0" customWidth="1"/>
    <col min="3" max="3" width="5.125" style="0" customWidth="1"/>
    <col min="4" max="4" width="4.125" style="0" customWidth="1"/>
    <col min="5" max="5" width="1.625" style="0" customWidth="1"/>
    <col min="6" max="6" width="2.625" style="0" customWidth="1"/>
    <col min="7" max="7" width="1.12109375" style="20" customWidth="1"/>
    <col min="8" max="8" width="3.875" style="12" customWidth="1"/>
    <col min="9" max="9" width="2.75390625" style="20" customWidth="1"/>
    <col min="10" max="10" width="1.625" style="20" customWidth="1"/>
    <col min="11" max="11" width="1.37890625" style="12" customWidth="1"/>
    <col min="12" max="12" width="3.00390625" style="0" bestFit="1" customWidth="1"/>
    <col min="13" max="13" width="6.375" style="0" customWidth="1"/>
    <col min="14" max="14" width="4.75390625" style="0" customWidth="1"/>
    <col min="15" max="15" width="4.625" style="0" customWidth="1"/>
    <col min="16" max="16" width="3.875" style="0" customWidth="1"/>
    <col min="17" max="17" width="5.375" style="0" customWidth="1"/>
    <col min="18" max="18" width="11.875" style="0" customWidth="1"/>
    <col min="19" max="19" width="3.625" style="16" customWidth="1"/>
    <col min="20" max="20" width="2.50390625" style="0" customWidth="1"/>
    <col min="21" max="21" width="4.125" style="12" customWidth="1"/>
    <col min="22" max="22" width="2.25390625" style="12" customWidth="1"/>
    <col min="23" max="23" width="1.625" style="0" customWidth="1"/>
    <col min="24" max="24" width="2.125" style="0" customWidth="1"/>
    <col min="25" max="25" width="3.00390625" style="0" bestFit="1" customWidth="1"/>
    <col min="26" max="26" width="5.125" style="0" customWidth="1"/>
    <col min="27" max="28" width="5.625" style="0" customWidth="1"/>
    <col min="29" max="30" width="6.125" style="0" customWidth="1"/>
    <col min="31" max="32" width="5.125" style="0" customWidth="1"/>
    <col min="33" max="33" width="6.125" style="0" customWidth="1"/>
    <col min="34" max="34" width="16.375" style="0" customWidth="1"/>
    <col min="35" max="35" width="3.50390625" style="0" customWidth="1"/>
    <col min="36" max="36" width="3.125" style="0" customWidth="1"/>
    <col min="37" max="37" width="2.75390625" style="0" customWidth="1"/>
    <col min="38" max="38" width="4.75390625" style="0" customWidth="1"/>
  </cols>
  <sheetData>
    <row r="1" spans="1:23" s="3" customFormat="1" ht="24.75" customHeight="1">
      <c r="A1" s="3" t="s">
        <v>22</v>
      </c>
      <c r="G1" s="17"/>
      <c r="H1" s="11"/>
      <c r="I1" s="17"/>
      <c r="J1" s="17"/>
      <c r="K1" s="11"/>
      <c r="S1" s="32"/>
      <c r="T1" s="33"/>
      <c r="U1" s="33"/>
      <c r="V1" s="33"/>
      <c r="W1" s="34" t="str">
        <f ca="1">MID(CELL("filename"),SEARCH("[",CELL("filename"))+1,SEARCH("]",CELL("filename"))-SEARCH("[",CELL("filename"))-5)&amp;"  岐阜県中学校数学科研究部会"</f>
        <v>120140  岐阜県中学校数学科研究部会</v>
      </c>
    </row>
    <row r="2" spans="2:23" s="3" customFormat="1" ht="15" customHeight="1">
      <c r="B2" s="35">
        <f ca="1">TODAY()</f>
        <v>44427</v>
      </c>
      <c r="C2" s="35"/>
      <c r="D2" s="35"/>
      <c r="E2" s="35"/>
      <c r="F2" s="35"/>
      <c r="G2" s="17"/>
      <c r="H2" s="11"/>
      <c r="I2" s="17"/>
      <c r="J2" s="17"/>
      <c r="K2" s="11"/>
      <c r="S2" s="37" t="s">
        <v>25</v>
      </c>
      <c r="T2" s="38"/>
      <c r="U2" s="38"/>
      <c r="V2" s="38"/>
      <c r="W2" s="38"/>
    </row>
    <row r="3" spans="7:35" s="3" customFormat="1" ht="21" customHeight="1">
      <c r="G3" s="18"/>
      <c r="H3" s="10"/>
      <c r="I3" s="4" t="s">
        <v>23</v>
      </c>
      <c r="J3" s="30"/>
      <c r="K3" s="31"/>
      <c r="L3" s="29"/>
      <c r="M3" s="29"/>
      <c r="N3" s="29"/>
      <c r="O3" s="4"/>
      <c r="P3" s="4"/>
      <c r="Q3" s="4"/>
      <c r="R3" s="4"/>
      <c r="S3" s="15"/>
      <c r="T3" s="36" t="s">
        <v>24</v>
      </c>
      <c r="U3" s="36"/>
      <c r="V3" s="36"/>
      <c r="W3" s="13"/>
      <c r="X3" s="13"/>
      <c r="Y3" s="14"/>
      <c r="Z3" s="22" t="s">
        <v>12</v>
      </c>
      <c r="AA3" s="22" t="s">
        <v>13</v>
      </c>
      <c r="AB3" s="22" t="s">
        <v>16</v>
      </c>
      <c r="AC3" s="22" t="s">
        <v>14</v>
      </c>
      <c r="AD3" s="25" t="s">
        <v>17</v>
      </c>
      <c r="AE3" s="23" t="s">
        <v>15</v>
      </c>
      <c r="AF3" s="23" t="s">
        <v>18</v>
      </c>
      <c r="AI3" s="23" t="s">
        <v>12</v>
      </c>
    </row>
    <row r="4" spans="1:38" s="6" customFormat="1" ht="27" customHeight="1">
      <c r="A4" s="8">
        <v>1</v>
      </c>
      <c r="B4" s="8"/>
      <c r="C4" s="9">
        <f>IF(AE4=1,"",IF(AE4=-1,"-",AE4))</f>
        <v>15</v>
      </c>
      <c r="D4" s="9" t="str">
        <f>VLOOKUP(Z4,$AI$4:$AL$12,4)</f>
        <v>χｙ</v>
      </c>
      <c r="E4" s="26">
        <f>IF(Z4&gt;2,AF4,"")</f>
      </c>
      <c r="F4" s="8" t="s">
        <v>21</v>
      </c>
      <c r="G4" s="19">
        <f>IF(AA4&lt;0,"(","")</f>
      </c>
      <c r="H4" s="5">
        <f>IF(AA4=1,"",IF(AA4=-1,"-",AA4))</f>
        <v>5</v>
      </c>
      <c r="I4" s="19" t="str">
        <f>VLOOKUP(Z4,$AI$4:$AL$24,2)</f>
        <v>χ</v>
      </c>
      <c r="J4" s="26">
        <f>IF(AB4=1,"",AB4)</f>
      </c>
      <c r="K4" s="5">
        <f>IF(AA4&lt;0,")","")</f>
      </c>
      <c r="L4" s="6" t="s">
        <v>0</v>
      </c>
      <c r="N4" s="8"/>
      <c r="O4" s="5"/>
      <c r="Q4" s="5"/>
      <c r="R4" s="7"/>
      <c r="S4" s="15">
        <v>1</v>
      </c>
      <c r="T4" s="5"/>
      <c r="U4" s="5">
        <f>IF(AC4=1,"",IF(AC4=-1,"-",AC4))</f>
        <v>3</v>
      </c>
      <c r="V4" s="24" t="str">
        <f>VLOOKUP(Z4,$AI$4:$AL$24,3)</f>
        <v>ｙ</v>
      </c>
      <c r="W4" s="27">
        <f>IF(Z4&gt;2,IF(AD4=2,2,""),"")</f>
      </c>
      <c r="X4" s="7"/>
      <c r="Z4" s="6">
        <f ca="1">INT(RAND()*5+1)</f>
        <v>1</v>
      </c>
      <c r="AA4" s="5">
        <f ca="1">IF(RAND()&lt;0.3,-1*INT(RAND()*8+1),INT(RAND()*8+1))</f>
        <v>5</v>
      </c>
      <c r="AB4" s="5">
        <f ca="1">IF(Z4&gt;2,INT(RAND()*2+1),1)</f>
        <v>1</v>
      </c>
      <c r="AC4" s="5">
        <f ca="1">IF(RAND()&lt;0.3,-1*INT(RAND()*8+1),INT(RAND()*8+1))</f>
        <v>3</v>
      </c>
      <c r="AD4" s="5">
        <f ca="1">IF(AB4=1,INT(RAND()*2+1),1)</f>
        <v>1</v>
      </c>
      <c r="AE4" s="9">
        <f>AA4*AC4</f>
        <v>15</v>
      </c>
      <c r="AF4" s="9">
        <f>AB4+AD4</f>
        <v>2</v>
      </c>
      <c r="AH4" s="6" t="s">
        <v>7</v>
      </c>
      <c r="AI4" s="6">
        <v>1</v>
      </c>
      <c r="AJ4" s="6" t="s">
        <v>2</v>
      </c>
      <c r="AK4" s="6" t="s">
        <v>4</v>
      </c>
      <c r="AL4" s="6" t="s">
        <v>3</v>
      </c>
    </row>
    <row r="5" spans="7:35" s="3" customFormat="1" ht="12" customHeight="1">
      <c r="G5" s="18"/>
      <c r="H5" s="10"/>
      <c r="I5" s="18"/>
      <c r="J5" s="18"/>
      <c r="K5" s="10"/>
      <c r="N5" s="13"/>
      <c r="O5" s="13"/>
      <c r="P5" s="13"/>
      <c r="Q5" s="13"/>
      <c r="R5" s="13"/>
      <c r="S5" s="15"/>
      <c r="T5" s="13"/>
      <c r="U5" s="28"/>
      <c r="V5" s="9"/>
      <c r="W5" s="13"/>
      <c r="X5" s="13"/>
      <c r="Y5" s="14"/>
      <c r="Z5" s="22"/>
      <c r="AA5" s="22"/>
      <c r="AB5" s="22"/>
      <c r="AC5" s="22"/>
      <c r="AD5" s="25"/>
      <c r="AE5" s="23"/>
      <c r="AF5" s="23"/>
      <c r="AI5" s="23"/>
    </row>
    <row r="6" spans="1:38" s="6" customFormat="1" ht="27" customHeight="1">
      <c r="A6" s="8">
        <v>2</v>
      </c>
      <c r="B6" s="8"/>
      <c r="C6" s="9">
        <f>IF(AE6=1,"",IF(AE6=-1,"-",AE6))</f>
        <v>-16</v>
      </c>
      <c r="D6" s="9" t="str">
        <f>VLOOKUP(Z6,$AI$4:$AL$12,4)</f>
        <v>ａ</v>
      </c>
      <c r="E6" s="26">
        <f>IF(Z6&gt;2,AF6,"")</f>
        <v>2</v>
      </c>
      <c r="F6" s="8" t="s">
        <v>21</v>
      </c>
      <c r="G6" s="19" t="str">
        <f aca="true" t="shared" si="0" ref="G6:G42">IF(AA6&lt;0,"(","")</f>
        <v>(</v>
      </c>
      <c r="H6" s="5">
        <f aca="true" t="shared" si="1" ref="H6:H42">IF(AA6=1,"",IF(AA6=-1,"-",AA6))</f>
        <v>-2</v>
      </c>
      <c r="I6" s="19" t="str">
        <f aca="true" t="shared" si="2" ref="I6:I42">VLOOKUP(Z6,$AI$4:$AL$24,2)</f>
        <v>ａ</v>
      </c>
      <c r="J6" s="26">
        <f>IF(AB6=1,"",AB6)</f>
      </c>
      <c r="K6" s="5" t="str">
        <f aca="true" t="shared" si="3" ref="K6:K42">IF(AA6&lt;0,")","")</f>
        <v>)</v>
      </c>
      <c r="L6" s="6" t="s">
        <v>0</v>
      </c>
      <c r="N6" s="8"/>
      <c r="O6" s="8"/>
      <c r="P6" s="8"/>
      <c r="Q6" s="5"/>
      <c r="R6" s="7"/>
      <c r="S6" s="15">
        <v>2</v>
      </c>
      <c r="T6" s="5"/>
      <c r="U6" s="5">
        <f>IF(AC6=1,"",IF(AC6=-1,"-",AC6))</f>
        <v>8</v>
      </c>
      <c r="V6" s="24" t="str">
        <f>VLOOKUP(Z6,$AI$4:$AL$24,3)</f>
        <v>ａ</v>
      </c>
      <c r="W6" s="27">
        <f>IF(Z6&gt;2,IF(AD6=2,2,""),"")</f>
      </c>
      <c r="X6" s="7"/>
      <c r="Z6" s="6">
        <f aca="true" ca="1" t="shared" si="4" ref="Z6:Z42">INT(RAND()*5+1)</f>
        <v>5</v>
      </c>
      <c r="AA6" s="5">
        <f aca="true" ca="1" t="shared" si="5" ref="AA6:AA42">IF(RAND()&lt;0.3,-1*INT(RAND()*8+1),INT(RAND()*8+1))</f>
        <v>-2</v>
      </c>
      <c r="AB6" s="5">
        <f ca="1">IF(Z6&gt;2,INT(RAND()*2+1),1)</f>
        <v>1</v>
      </c>
      <c r="AC6" s="5">
        <f ca="1">IF(RAND()&lt;0.3,-1*INT(RAND()*8+1),INT(RAND()*8+1))</f>
        <v>8</v>
      </c>
      <c r="AD6" s="5">
        <f aca="true" ca="1" t="shared" si="6" ref="AD6:AD42">IF(AB6=1,INT(RAND()*2+1),1)</f>
        <v>1</v>
      </c>
      <c r="AE6" s="9">
        <f aca="true" t="shared" si="7" ref="AE6:AE42">AA6*AC6</f>
        <v>-16</v>
      </c>
      <c r="AF6" s="9">
        <f aca="true" t="shared" si="8" ref="AF6:AF42">AB6+AD6</f>
        <v>2</v>
      </c>
      <c r="AH6" s="6" t="s">
        <v>6</v>
      </c>
      <c r="AI6" s="6">
        <v>2</v>
      </c>
      <c r="AJ6" s="6" t="s">
        <v>11</v>
      </c>
      <c r="AK6" s="6" t="s">
        <v>19</v>
      </c>
      <c r="AL6" s="6" t="s">
        <v>5</v>
      </c>
    </row>
    <row r="7" spans="7:35" s="3" customFormat="1" ht="12" customHeight="1">
      <c r="G7" s="18"/>
      <c r="H7" s="10"/>
      <c r="I7" s="18"/>
      <c r="J7" s="18"/>
      <c r="K7" s="10"/>
      <c r="N7" s="13"/>
      <c r="O7" s="13"/>
      <c r="P7" s="13"/>
      <c r="Q7" s="13"/>
      <c r="R7" s="13"/>
      <c r="S7" s="15"/>
      <c r="T7" s="13"/>
      <c r="U7" s="28"/>
      <c r="V7" s="9"/>
      <c r="W7" s="13"/>
      <c r="X7" s="13"/>
      <c r="Y7" s="14"/>
      <c r="Z7" s="22"/>
      <c r="AA7" s="22"/>
      <c r="AB7" s="22"/>
      <c r="AC7" s="22"/>
      <c r="AD7" s="25"/>
      <c r="AE7" s="23"/>
      <c r="AF7" s="23"/>
      <c r="AI7" s="23"/>
    </row>
    <row r="8" spans="1:38" s="6" customFormat="1" ht="27" customHeight="1">
      <c r="A8" s="8">
        <v>3</v>
      </c>
      <c r="B8" s="8"/>
      <c r="C8" s="9">
        <f>IF(AE8=1,"",IF(AE8=-1,"-",AE8))</f>
        <v>4</v>
      </c>
      <c r="D8" s="9" t="str">
        <f>VLOOKUP(Z8,$AI$4:$AL$12,4)</f>
        <v>ａ</v>
      </c>
      <c r="E8" s="26">
        <f>IF(Z8&gt;2,AF8,"")</f>
        <v>3</v>
      </c>
      <c r="F8" s="8" t="s">
        <v>21</v>
      </c>
      <c r="G8" s="19">
        <f t="shared" si="0"/>
      </c>
      <c r="H8" s="5">
        <f t="shared" si="1"/>
        <v>4</v>
      </c>
      <c r="I8" s="19" t="str">
        <f t="shared" si="2"/>
        <v>ａ</v>
      </c>
      <c r="J8" s="26">
        <f>IF(AB8=1,"",AB8)</f>
        <v>2</v>
      </c>
      <c r="K8" s="5">
        <f t="shared" si="3"/>
      </c>
      <c r="L8" s="6" t="s">
        <v>0</v>
      </c>
      <c r="N8" s="8"/>
      <c r="O8" s="5"/>
      <c r="Q8" s="5"/>
      <c r="R8" s="7"/>
      <c r="S8" s="15">
        <v>3</v>
      </c>
      <c r="T8" s="5"/>
      <c r="U8" s="5">
        <f>IF(AC8=1,"",IF(AC8=-1,"-",AC8))</f>
      </c>
      <c r="V8" s="24" t="str">
        <f>VLOOKUP(Z8,$AI$4:$AL$24,3)</f>
        <v>ａ</v>
      </c>
      <c r="W8" s="27">
        <f>IF(Z8&gt;2,IF(AD8=2,2,""),"")</f>
      </c>
      <c r="X8" s="7"/>
      <c r="Z8" s="6">
        <f ca="1" t="shared" si="4"/>
        <v>5</v>
      </c>
      <c r="AA8" s="5">
        <f ca="1" t="shared" si="5"/>
        <v>4</v>
      </c>
      <c r="AB8" s="5">
        <f ca="1">IF(Z8&gt;2,INT(RAND()*2+1),1)</f>
        <v>2</v>
      </c>
      <c r="AC8" s="5">
        <f ca="1">IF(RAND()&lt;0.3,-1*INT(RAND()*8+1),INT(RAND()*8+1))</f>
        <v>1</v>
      </c>
      <c r="AD8" s="5">
        <f ca="1" t="shared" si="6"/>
        <v>1</v>
      </c>
      <c r="AE8" s="9">
        <f t="shared" si="7"/>
        <v>4</v>
      </c>
      <c r="AF8" s="9">
        <f t="shared" si="8"/>
        <v>3</v>
      </c>
      <c r="AH8" s="6" t="s">
        <v>10</v>
      </c>
      <c r="AI8" s="6">
        <v>3</v>
      </c>
      <c r="AJ8" s="6" t="s">
        <v>1</v>
      </c>
      <c r="AK8" s="6" t="s">
        <v>1</v>
      </c>
      <c r="AL8" s="6" t="s">
        <v>1</v>
      </c>
    </row>
    <row r="9" spans="7:35" s="3" customFormat="1" ht="12" customHeight="1">
      <c r="G9" s="18"/>
      <c r="H9" s="10"/>
      <c r="I9" s="18"/>
      <c r="J9" s="18"/>
      <c r="K9" s="10"/>
      <c r="N9" s="13"/>
      <c r="O9" s="13"/>
      <c r="P9" s="13"/>
      <c r="Q9" s="13"/>
      <c r="R9" s="13"/>
      <c r="S9" s="15"/>
      <c r="T9" s="13"/>
      <c r="U9" s="28"/>
      <c r="V9" s="9"/>
      <c r="W9" s="13"/>
      <c r="X9" s="13"/>
      <c r="Y9" s="14"/>
      <c r="Z9" s="22"/>
      <c r="AA9" s="22"/>
      <c r="AB9" s="22"/>
      <c r="AC9" s="22"/>
      <c r="AD9" s="25"/>
      <c r="AE9" s="23"/>
      <c r="AF9" s="23"/>
      <c r="AI9" s="23"/>
    </row>
    <row r="10" spans="1:38" s="6" customFormat="1" ht="27" customHeight="1">
      <c r="A10" s="8">
        <v>4</v>
      </c>
      <c r="B10" s="8"/>
      <c r="C10" s="9">
        <f>IF(AE10=1,"",IF(AE10=-1,"-",AE10))</f>
        <v>3</v>
      </c>
      <c r="D10" s="9" t="str">
        <f>VLOOKUP(Z10,$AI$4:$AL$12,4)</f>
        <v>χ</v>
      </c>
      <c r="E10" s="26">
        <f>IF(Z10&gt;2,AF10,"")</f>
        <v>3</v>
      </c>
      <c r="F10" s="8" t="s">
        <v>21</v>
      </c>
      <c r="G10" s="19">
        <f t="shared" si="0"/>
      </c>
      <c r="H10" s="5">
        <f t="shared" si="1"/>
      </c>
      <c r="I10" s="19" t="str">
        <f t="shared" si="2"/>
        <v>χ</v>
      </c>
      <c r="J10" s="26">
        <f>IF(AB10=1,"",AB10)</f>
        <v>2</v>
      </c>
      <c r="K10" s="5">
        <f t="shared" si="3"/>
      </c>
      <c r="L10" s="6" t="s">
        <v>0</v>
      </c>
      <c r="N10" s="8"/>
      <c r="O10" s="8"/>
      <c r="P10" s="8"/>
      <c r="Q10" s="5"/>
      <c r="R10" s="7"/>
      <c r="S10" s="15">
        <v>4</v>
      </c>
      <c r="T10" s="5"/>
      <c r="U10" s="5">
        <f>IF(AC10=1,"",IF(AC10=-1,"-",AC10))</f>
        <v>3</v>
      </c>
      <c r="V10" s="24" t="str">
        <f>VLOOKUP(Z10,$AI$4:$AL$24,3)</f>
        <v>χ</v>
      </c>
      <c r="W10" s="27">
        <f>IF(Z10&gt;2,IF(AD10=2,2,""),"")</f>
      </c>
      <c r="X10" s="7"/>
      <c r="Z10" s="6">
        <f ca="1" t="shared" si="4"/>
        <v>3</v>
      </c>
      <c r="AA10" s="5">
        <f ca="1" t="shared" si="5"/>
        <v>1</v>
      </c>
      <c r="AB10" s="5">
        <f ca="1">IF(Z10&gt;2,INT(RAND()*2+1),1)</f>
        <v>2</v>
      </c>
      <c r="AC10" s="5">
        <f ca="1">IF(RAND()&lt;0.3,-1*INT(RAND()*8+1),INT(RAND()*8+1))</f>
        <v>3</v>
      </c>
      <c r="AD10" s="5">
        <f ca="1" t="shared" si="6"/>
        <v>1</v>
      </c>
      <c r="AE10" s="9">
        <f t="shared" si="7"/>
        <v>3</v>
      </c>
      <c r="AF10" s="9">
        <f t="shared" si="8"/>
        <v>3</v>
      </c>
      <c r="AH10" s="6" t="s">
        <v>9</v>
      </c>
      <c r="AI10" s="6">
        <v>4</v>
      </c>
      <c r="AJ10" s="6" t="s">
        <v>20</v>
      </c>
      <c r="AK10" s="6" t="s">
        <v>20</v>
      </c>
      <c r="AL10" s="6" t="s">
        <v>20</v>
      </c>
    </row>
    <row r="11" spans="7:35" s="3" customFormat="1" ht="12" customHeight="1">
      <c r="G11" s="18"/>
      <c r="H11" s="10"/>
      <c r="I11" s="18"/>
      <c r="J11" s="18"/>
      <c r="K11" s="10"/>
      <c r="N11" s="13"/>
      <c r="O11" s="13"/>
      <c r="P11" s="13"/>
      <c r="Q11" s="13"/>
      <c r="R11" s="13"/>
      <c r="S11" s="15"/>
      <c r="T11" s="13"/>
      <c r="U11" s="28"/>
      <c r="V11" s="9"/>
      <c r="W11" s="13"/>
      <c r="X11" s="13"/>
      <c r="Y11" s="14"/>
      <c r="Z11" s="22"/>
      <c r="AA11" s="22"/>
      <c r="AB11" s="22"/>
      <c r="AC11" s="22"/>
      <c r="AD11" s="25"/>
      <c r="AE11" s="23"/>
      <c r="AF11" s="23"/>
      <c r="AI11" s="23"/>
    </row>
    <row r="12" spans="1:38" s="6" customFormat="1" ht="27" customHeight="1">
      <c r="A12" s="8">
        <v>5</v>
      </c>
      <c r="B12" s="8"/>
      <c r="C12" s="9">
        <f>IF(AE12=1,"",IF(AE12=-1,"-",AE12))</f>
        <v>24</v>
      </c>
      <c r="D12" s="9" t="str">
        <f>VLOOKUP(Z12,$AI$4:$AL$12,4)</f>
        <v>χ</v>
      </c>
      <c r="E12" s="26">
        <f>IF(Z12&gt;2,AF12,"")</f>
        <v>3</v>
      </c>
      <c r="F12" s="8" t="s">
        <v>21</v>
      </c>
      <c r="G12" s="19">
        <f t="shared" si="0"/>
      </c>
      <c r="H12" s="5">
        <f t="shared" si="1"/>
        <v>3</v>
      </c>
      <c r="I12" s="19" t="str">
        <f t="shared" si="2"/>
        <v>χ</v>
      </c>
      <c r="J12" s="26">
        <f>IF(AB12=1,"",AB12)</f>
        <v>2</v>
      </c>
      <c r="K12" s="5">
        <f t="shared" si="3"/>
      </c>
      <c r="L12" s="6" t="s">
        <v>0</v>
      </c>
      <c r="N12" s="8"/>
      <c r="O12" s="5"/>
      <c r="Q12" s="5"/>
      <c r="R12" s="7"/>
      <c r="S12" s="15">
        <v>5</v>
      </c>
      <c r="T12" s="5"/>
      <c r="U12" s="5">
        <f>IF(AC12=1,"",IF(AC12=-1,"-",AC12))</f>
        <v>8</v>
      </c>
      <c r="V12" s="24" t="str">
        <f>VLOOKUP(Z12,$AI$4:$AL$24,3)</f>
        <v>χ</v>
      </c>
      <c r="W12" s="27">
        <f>IF(Z12&gt;2,IF(AD12=2,2,""),"")</f>
      </c>
      <c r="X12" s="7"/>
      <c r="Z12" s="6">
        <f ca="1" t="shared" si="4"/>
        <v>3</v>
      </c>
      <c r="AA12" s="5">
        <f ca="1" t="shared" si="5"/>
        <v>3</v>
      </c>
      <c r="AB12" s="5">
        <f ca="1">IF(Z12&gt;2,INT(RAND()*2+1),1)</f>
        <v>2</v>
      </c>
      <c r="AC12" s="5">
        <f ca="1">IF(RAND()&lt;0.3,-1*INT(RAND()*8+1),INT(RAND()*8+1))</f>
        <v>8</v>
      </c>
      <c r="AD12" s="5">
        <f ca="1" t="shared" si="6"/>
        <v>1</v>
      </c>
      <c r="AE12" s="9">
        <f t="shared" si="7"/>
        <v>24</v>
      </c>
      <c r="AF12" s="9">
        <f t="shared" si="8"/>
        <v>3</v>
      </c>
      <c r="AH12" s="6" t="s">
        <v>8</v>
      </c>
      <c r="AI12" s="6">
        <v>5</v>
      </c>
      <c r="AJ12" s="6" t="s">
        <v>11</v>
      </c>
      <c r="AK12" s="6" t="s">
        <v>11</v>
      </c>
      <c r="AL12" s="6" t="s">
        <v>11</v>
      </c>
    </row>
    <row r="13" spans="7:35" s="3" customFormat="1" ht="12" customHeight="1">
      <c r="G13" s="18"/>
      <c r="H13" s="10"/>
      <c r="I13" s="18"/>
      <c r="J13" s="18"/>
      <c r="K13" s="10"/>
      <c r="N13" s="13"/>
      <c r="O13" s="13"/>
      <c r="P13" s="13"/>
      <c r="Q13" s="13"/>
      <c r="R13" s="13"/>
      <c r="S13" s="15"/>
      <c r="T13" s="13"/>
      <c r="U13" s="28"/>
      <c r="V13" s="9"/>
      <c r="W13" s="13"/>
      <c r="X13" s="13"/>
      <c r="Y13" s="14"/>
      <c r="Z13" s="22"/>
      <c r="AA13" s="22"/>
      <c r="AB13" s="22"/>
      <c r="AC13" s="22"/>
      <c r="AD13" s="25"/>
      <c r="AE13" s="23"/>
      <c r="AF13" s="23"/>
      <c r="AI13" s="23"/>
    </row>
    <row r="14" spans="1:32" s="6" customFormat="1" ht="27" customHeight="1">
      <c r="A14" s="8">
        <v>6</v>
      </c>
      <c r="B14" s="8"/>
      <c r="C14" s="9">
        <f>IF(AE14=1,"",IF(AE14=-1,"-",AE14))</f>
        <v>4</v>
      </c>
      <c r="D14" s="9" t="str">
        <f>VLOOKUP(Z14,$AI$4:$AL$12,4)</f>
        <v>ｙ</v>
      </c>
      <c r="E14" s="26">
        <f>IF(Z14&gt;2,AF14,"")</f>
        <v>2</v>
      </c>
      <c r="F14" s="8" t="s">
        <v>21</v>
      </c>
      <c r="G14" s="19">
        <f t="shared" si="0"/>
      </c>
      <c r="H14" s="5">
        <f t="shared" si="1"/>
        <v>2</v>
      </c>
      <c r="I14" s="19" t="str">
        <f t="shared" si="2"/>
        <v>ｙ</v>
      </c>
      <c r="J14" s="26">
        <f>IF(AB14=1,"",AB14)</f>
      </c>
      <c r="K14" s="5">
        <f t="shared" si="3"/>
      </c>
      <c r="L14" s="6" t="s">
        <v>0</v>
      </c>
      <c r="N14" s="8"/>
      <c r="O14" s="8"/>
      <c r="P14" s="8"/>
      <c r="Q14" s="5"/>
      <c r="R14" s="7"/>
      <c r="S14" s="15">
        <v>6</v>
      </c>
      <c r="T14" s="5"/>
      <c r="U14" s="5">
        <f>IF(AC14=1,"",IF(AC14=-1,"-",AC14))</f>
        <v>2</v>
      </c>
      <c r="V14" s="24" t="str">
        <f>VLOOKUP(Z14,$AI$4:$AL$24,3)</f>
        <v>ｙ</v>
      </c>
      <c r="W14" s="27">
        <f>IF(Z14&gt;2,IF(AD14=2,2,""),"")</f>
      </c>
      <c r="X14" s="7"/>
      <c r="Z14" s="6">
        <f ca="1" t="shared" si="4"/>
        <v>4</v>
      </c>
      <c r="AA14" s="5">
        <f ca="1" t="shared" si="5"/>
        <v>2</v>
      </c>
      <c r="AB14" s="5">
        <f ca="1">IF(Z14&gt;2,INT(RAND()*2+1),1)</f>
        <v>1</v>
      </c>
      <c r="AC14" s="5">
        <f ca="1">IF(RAND()&lt;0.3,-1*INT(RAND()*8+1),INT(RAND()*8+1))</f>
        <v>2</v>
      </c>
      <c r="AD14" s="5">
        <f ca="1" t="shared" si="6"/>
        <v>1</v>
      </c>
      <c r="AE14" s="9">
        <f t="shared" si="7"/>
        <v>4</v>
      </c>
      <c r="AF14" s="9">
        <f t="shared" si="8"/>
        <v>2</v>
      </c>
    </row>
    <row r="15" spans="7:35" s="3" customFormat="1" ht="12" customHeight="1">
      <c r="G15" s="18"/>
      <c r="H15" s="10"/>
      <c r="I15" s="18"/>
      <c r="J15" s="18"/>
      <c r="K15" s="10"/>
      <c r="N15" s="13"/>
      <c r="O15" s="13"/>
      <c r="P15" s="13"/>
      <c r="Q15" s="13"/>
      <c r="R15" s="13"/>
      <c r="S15" s="15"/>
      <c r="T15" s="13"/>
      <c r="U15" s="28"/>
      <c r="V15" s="9"/>
      <c r="W15" s="13"/>
      <c r="X15" s="13"/>
      <c r="Y15" s="14"/>
      <c r="Z15" s="22"/>
      <c r="AA15" s="22"/>
      <c r="AB15" s="22"/>
      <c r="AC15" s="22"/>
      <c r="AD15" s="25"/>
      <c r="AE15" s="23"/>
      <c r="AF15" s="23"/>
      <c r="AI15" s="23"/>
    </row>
    <row r="16" spans="1:32" s="6" customFormat="1" ht="27" customHeight="1">
      <c r="A16" s="8">
        <v>7</v>
      </c>
      <c r="B16" s="8"/>
      <c r="C16" s="9">
        <f>IF(AE16=1,"",IF(AE16=-1,"-",AE16))</f>
        <v>14</v>
      </c>
      <c r="D16" s="9" t="str">
        <f>VLOOKUP(Z16,$AI$4:$AL$12,4)</f>
        <v>ａ</v>
      </c>
      <c r="E16" s="26">
        <f>IF(Z16&gt;2,AF16,"")</f>
        <v>3</v>
      </c>
      <c r="F16" s="8" t="s">
        <v>21</v>
      </c>
      <c r="G16" s="19" t="str">
        <f t="shared" si="0"/>
        <v>(</v>
      </c>
      <c r="H16" s="5">
        <f t="shared" si="1"/>
        <v>-7</v>
      </c>
      <c r="I16" s="19" t="str">
        <f t="shared" si="2"/>
        <v>ａ</v>
      </c>
      <c r="J16" s="26">
        <f>IF(AB16=1,"",AB16)</f>
      </c>
      <c r="K16" s="5" t="str">
        <f t="shared" si="3"/>
        <v>)</v>
      </c>
      <c r="L16" s="6" t="s">
        <v>0</v>
      </c>
      <c r="N16" s="8"/>
      <c r="O16" s="5"/>
      <c r="Q16" s="5"/>
      <c r="R16" s="7"/>
      <c r="S16" s="15">
        <v>7</v>
      </c>
      <c r="T16" s="5"/>
      <c r="U16" s="5">
        <f>IF(AC16=1,"",IF(AC16=-1,"-",AC16))</f>
        <v>-2</v>
      </c>
      <c r="V16" s="24" t="str">
        <f>VLOOKUP(Z16,$AI$4:$AL$24,3)</f>
        <v>ａ</v>
      </c>
      <c r="W16" s="27">
        <f>IF(Z16&gt;2,IF(AD16=2,2,""),"")</f>
        <v>2</v>
      </c>
      <c r="X16" s="7"/>
      <c r="Z16" s="6">
        <f ca="1" t="shared" si="4"/>
        <v>5</v>
      </c>
      <c r="AA16" s="5">
        <f ca="1" t="shared" si="5"/>
        <v>-7</v>
      </c>
      <c r="AB16" s="5">
        <f ca="1">IF(Z16&gt;2,INT(RAND()*2+1),1)</f>
        <v>1</v>
      </c>
      <c r="AC16" s="5">
        <f ca="1">IF(RAND()&lt;0.3,-1*INT(RAND()*8+1),INT(RAND()*8+1))</f>
        <v>-2</v>
      </c>
      <c r="AD16" s="5">
        <f ca="1" t="shared" si="6"/>
        <v>2</v>
      </c>
      <c r="AE16" s="9">
        <f t="shared" si="7"/>
        <v>14</v>
      </c>
      <c r="AF16" s="9">
        <f t="shared" si="8"/>
        <v>3</v>
      </c>
    </row>
    <row r="17" spans="7:35" s="3" customFormat="1" ht="12.75" customHeight="1">
      <c r="G17" s="18"/>
      <c r="H17" s="10"/>
      <c r="I17" s="18"/>
      <c r="J17" s="18"/>
      <c r="K17" s="10"/>
      <c r="N17" s="13"/>
      <c r="O17" s="13"/>
      <c r="P17" s="13"/>
      <c r="Q17" s="13"/>
      <c r="R17" s="13"/>
      <c r="S17" s="15"/>
      <c r="T17" s="13"/>
      <c r="U17" s="28"/>
      <c r="V17" s="9"/>
      <c r="W17" s="13"/>
      <c r="X17" s="13"/>
      <c r="Y17" s="14"/>
      <c r="Z17" s="22"/>
      <c r="AA17" s="22"/>
      <c r="AB17" s="22"/>
      <c r="AC17" s="22"/>
      <c r="AD17" s="25"/>
      <c r="AE17" s="23"/>
      <c r="AF17" s="23"/>
      <c r="AI17" s="23"/>
    </row>
    <row r="18" spans="1:38" s="6" customFormat="1" ht="27" customHeight="1">
      <c r="A18" s="8">
        <v>8</v>
      </c>
      <c r="B18" s="8"/>
      <c r="C18" s="9">
        <f>IF(AE18=1,"",IF(AE18=-1,"-",AE18))</f>
        <v>35</v>
      </c>
      <c r="D18" s="9" t="str">
        <f>VLOOKUP(Z18,$AI$4:$AL$12,4)</f>
        <v>ａｂ</v>
      </c>
      <c r="E18" s="26">
        <f>IF(Z18&gt;2,AF18,"")</f>
      </c>
      <c r="F18" s="8" t="s">
        <v>21</v>
      </c>
      <c r="G18" s="19" t="str">
        <f t="shared" si="0"/>
        <v>(</v>
      </c>
      <c r="H18" s="5">
        <f t="shared" si="1"/>
        <v>-5</v>
      </c>
      <c r="I18" s="19" t="str">
        <f t="shared" si="2"/>
        <v>ａ</v>
      </c>
      <c r="J18" s="26">
        <f>IF(AB18=1,"",AB18)</f>
      </c>
      <c r="K18" s="5" t="str">
        <f t="shared" si="3"/>
        <v>)</v>
      </c>
      <c r="L18" s="6" t="s">
        <v>0</v>
      </c>
      <c r="N18" s="8"/>
      <c r="O18" s="8"/>
      <c r="P18" s="8"/>
      <c r="Q18" s="5"/>
      <c r="R18" s="7"/>
      <c r="S18" s="15">
        <v>8</v>
      </c>
      <c r="T18" s="5"/>
      <c r="U18" s="5">
        <f>IF(AC18=1,"",IF(AC18=-1,"-",AC18))</f>
        <v>-7</v>
      </c>
      <c r="V18" s="24" t="str">
        <f>VLOOKUP(Z18,$AI$4:$AL$24,3)</f>
        <v>ｂ</v>
      </c>
      <c r="W18" s="27">
        <f>IF(Z18&gt;2,IF(AD18=2,2,""),"")</f>
      </c>
      <c r="X18" s="7"/>
      <c r="Z18" s="6">
        <f ca="1" t="shared" si="4"/>
        <v>2</v>
      </c>
      <c r="AA18" s="5">
        <f ca="1" t="shared" si="5"/>
        <v>-5</v>
      </c>
      <c r="AB18" s="5">
        <f ca="1">IF(Z18&gt;2,INT(RAND()*2+1),1)</f>
        <v>1</v>
      </c>
      <c r="AC18" s="5">
        <f ca="1">IF(RAND()&lt;0.3,-1*INT(RAND()*8+1),INT(RAND()*8+1))</f>
        <v>-7</v>
      </c>
      <c r="AD18" s="5">
        <f ca="1" t="shared" si="6"/>
        <v>2</v>
      </c>
      <c r="AE18" s="9">
        <f t="shared" si="7"/>
        <v>35</v>
      </c>
      <c r="AF18" s="9">
        <f t="shared" si="8"/>
        <v>3</v>
      </c>
      <c r="AJ18" s="21"/>
      <c r="AK18" s="21"/>
      <c r="AL18" s="21"/>
    </row>
    <row r="19" spans="7:35" s="3" customFormat="1" ht="12" customHeight="1">
      <c r="G19" s="18"/>
      <c r="H19" s="10"/>
      <c r="I19" s="18"/>
      <c r="J19" s="18"/>
      <c r="K19" s="10"/>
      <c r="N19" s="13"/>
      <c r="O19" s="13"/>
      <c r="P19" s="13"/>
      <c r="Q19" s="13"/>
      <c r="R19" s="13"/>
      <c r="S19" s="15"/>
      <c r="T19" s="13"/>
      <c r="U19" s="28"/>
      <c r="V19" s="9"/>
      <c r="W19" s="13"/>
      <c r="X19" s="13"/>
      <c r="Y19" s="14"/>
      <c r="Z19" s="22"/>
      <c r="AA19" s="22"/>
      <c r="AB19" s="22"/>
      <c r="AC19" s="22"/>
      <c r="AD19" s="25"/>
      <c r="AE19" s="23"/>
      <c r="AF19" s="23"/>
      <c r="AI19" s="23"/>
    </row>
    <row r="20" spans="1:32" s="6" customFormat="1" ht="27" customHeight="1">
      <c r="A20" s="8">
        <v>9</v>
      </c>
      <c r="B20" s="8"/>
      <c r="C20" s="9">
        <f>IF(AE20=1,"",IF(AE20=-1,"-",AE20))</f>
        <v>21</v>
      </c>
      <c r="D20" s="9" t="str">
        <f>VLOOKUP(Z20,$AI$4:$AL$12,4)</f>
        <v>χ</v>
      </c>
      <c r="E20" s="26">
        <f>IF(Z20&gt;2,AF20,"")</f>
        <v>3</v>
      </c>
      <c r="F20" s="8" t="s">
        <v>21</v>
      </c>
      <c r="G20" s="19">
        <f t="shared" si="0"/>
      </c>
      <c r="H20" s="5">
        <f t="shared" si="1"/>
        <v>3</v>
      </c>
      <c r="I20" s="19" t="str">
        <f t="shared" si="2"/>
        <v>χ</v>
      </c>
      <c r="J20" s="26">
        <f>IF(AB20=1,"",AB20)</f>
        <v>2</v>
      </c>
      <c r="K20" s="5">
        <f t="shared" si="3"/>
      </c>
      <c r="L20" s="6" t="s">
        <v>0</v>
      </c>
      <c r="N20" s="8"/>
      <c r="O20" s="5"/>
      <c r="Q20" s="5"/>
      <c r="R20" s="7"/>
      <c r="S20" s="15">
        <v>9</v>
      </c>
      <c r="T20" s="5"/>
      <c r="U20" s="5">
        <f>IF(AC20=1,"",IF(AC20=-1,"-",AC20))</f>
        <v>7</v>
      </c>
      <c r="V20" s="24" t="str">
        <f>VLOOKUP(Z20,$AI$4:$AL$24,3)</f>
        <v>χ</v>
      </c>
      <c r="W20" s="27">
        <f>IF(Z20&gt;2,IF(AD20=2,2,""),"")</f>
      </c>
      <c r="X20" s="7"/>
      <c r="Z20" s="6">
        <f ca="1" t="shared" si="4"/>
        <v>3</v>
      </c>
      <c r="AA20" s="5">
        <f ca="1" t="shared" si="5"/>
        <v>3</v>
      </c>
      <c r="AB20" s="5">
        <f ca="1">IF(Z20&gt;2,INT(RAND()*2+1),1)</f>
        <v>2</v>
      </c>
      <c r="AC20" s="5">
        <f ca="1">IF(RAND()&lt;0.3,-1*INT(RAND()*8+1),INT(RAND()*8+1))</f>
        <v>7</v>
      </c>
      <c r="AD20" s="5">
        <f ca="1" t="shared" si="6"/>
        <v>1</v>
      </c>
      <c r="AE20" s="9">
        <f t="shared" si="7"/>
        <v>21</v>
      </c>
      <c r="AF20" s="9">
        <f t="shared" si="8"/>
        <v>3</v>
      </c>
    </row>
    <row r="21" spans="7:35" s="3" customFormat="1" ht="12" customHeight="1">
      <c r="G21" s="18"/>
      <c r="H21" s="10"/>
      <c r="I21" s="18"/>
      <c r="J21" s="18"/>
      <c r="K21" s="10"/>
      <c r="N21" s="13"/>
      <c r="O21" s="13"/>
      <c r="P21" s="13"/>
      <c r="Q21" s="13"/>
      <c r="R21" s="13"/>
      <c r="S21" s="15"/>
      <c r="T21" s="13"/>
      <c r="U21" s="28"/>
      <c r="V21" s="9"/>
      <c r="W21" s="13"/>
      <c r="X21" s="13"/>
      <c r="Y21" s="14"/>
      <c r="Z21" s="22"/>
      <c r="AA21" s="22"/>
      <c r="AB21" s="22"/>
      <c r="AC21" s="22"/>
      <c r="AD21" s="25"/>
      <c r="AE21" s="23"/>
      <c r="AF21" s="23"/>
      <c r="AI21" s="23"/>
    </row>
    <row r="22" spans="1:32" s="6" customFormat="1" ht="27" customHeight="1">
      <c r="A22" s="8">
        <v>10</v>
      </c>
      <c r="B22" s="8"/>
      <c r="C22" s="9">
        <f>IF(AE22=1,"",IF(AE22=-1,"-",AE22))</f>
        <v>32</v>
      </c>
      <c r="D22" s="9" t="str">
        <f>VLOOKUP(Z22,$AI$4:$AL$12,4)</f>
        <v>χ</v>
      </c>
      <c r="E22" s="26">
        <f>IF(Z22&gt;2,AF22,"")</f>
        <v>3</v>
      </c>
      <c r="F22" s="8" t="s">
        <v>21</v>
      </c>
      <c r="G22" s="19">
        <f t="shared" si="0"/>
      </c>
      <c r="H22" s="5">
        <f t="shared" si="1"/>
        <v>4</v>
      </c>
      <c r="I22" s="19" t="str">
        <f t="shared" si="2"/>
        <v>χ</v>
      </c>
      <c r="J22" s="26">
        <f>IF(AB22=1,"",AB22)</f>
      </c>
      <c r="K22" s="5">
        <f t="shared" si="3"/>
      </c>
      <c r="L22" s="6" t="s">
        <v>0</v>
      </c>
      <c r="N22" s="8"/>
      <c r="O22" s="8"/>
      <c r="P22" s="8"/>
      <c r="Q22" s="5"/>
      <c r="R22" s="7"/>
      <c r="S22" s="15">
        <v>10</v>
      </c>
      <c r="T22" s="5"/>
      <c r="U22" s="5">
        <f>IF(AC22=1,"",IF(AC22=-1,"-",AC22))</f>
        <v>8</v>
      </c>
      <c r="V22" s="24" t="str">
        <f>VLOOKUP(Z22,$AI$4:$AL$24,3)</f>
        <v>χ</v>
      </c>
      <c r="W22" s="27">
        <f>IF(Z22&gt;2,IF(AD22=2,2,""),"")</f>
        <v>2</v>
      </c>
      <c r="X22" s="7"/>
      <c r="Z22" s="6">
        <f ca="1" t="shared" si="4"/>
        <v>3</v>
      </c>
      <c r="AA22" s="5">
        <f ca="1" t="shared" si="5"/>
        <v>4</v>
      </c>
      <c r="AB22" s="5">
        <f ca="1">IF(Z22&gt;2,INT(RAND()*2+1),1)</f>
        <v>1</v>
      </c>
      <c r="AC22" s="5">
        <f ca="1">IF(RAND()&lt;0.3,-1*INT(RAND()*8+1),INT(RAND()*8+1))</f>
        <v>8</v>
      </c>
      <c r="AD22" s="5">
        <f ca="1" t="shared" si="6"/>
        <v>2</v>
      </c>
      <c r="AE22" s="9">
        <f t="shared" si="7"/>
        <v>32</v>
      </c>
      <c r="AF22" s="9">
        <f t="shared" si="8"/>
        <v>3</v>
      </c>
    </row>
    <row r="23" spans="7:35" s="3" customFormat="1" ht="12" customHeight="1">
      <c r="G23" s="18"/>
      <c r="H23" s="10"/>
      <c r="I23" s="18"/>
      <c r="J23" s="18"/>
      <c r="K23" s="10"/>
      <c r="N23" s="13"/>
      <c r="O23" s="13"/>
      <c r="P23" s="13"/>
      <c r="Q23" s="13"/>
      <c r="R23" s="13"/>
      <c r="S23" s="15"/>
      <c r="T23" s="13"/>
      <c r="U23" s="28"/>
      <c r="V23" s="9"/>
      <c r="W23" s="13"/>
      <c r="X23" s="13"/>
      <c r="Y23" s="14"/>
      <c r="Z23" s="22"/>
      <c r="AA23" s="22"/>
      <c r="AB23" s="22"/>
      <c r="AC23" s="22"/>
      <c r="AD23" s="25"/>
      <c r="AE23" s="23"/>
      <c r="AF23" s="23"/>
      <c r="AI23" s="23"/>
    </row>
    <row r="24" spans="1:38" s="6" customFormat="1" ht="27" customHeight="1">
      <c r="A24" s="8">
        <v>11</v>
      </c>
      <c r="B24" s="8"/>
      <c r="C24" s="9">
        <f>IF(AE24=1,"",IF(AE24=-1,"-",AE24))</f>
        <v>-12</v>
      </c>
      <c r="D24" s="9" t="str">
        <f>VLOOKUP(Z24,$AI$4:$AL$12,4)</f>
        <v>χ</v>
      </c>
      <c r="E24" s="26">
        <f>IF(Z24&gt;2,AF24,"")</f>
        <v>3</v>
      </c>
      <c r="F24" s="8" t="s">
        <v>21</v>
      </c>
      <c r="G24" s="19" t="str">
        <f t="shared" si="0"/>
        <v>(</v>
      </c>
      <c r="H24" s="5">
        <f t="shared" si="1"/>
        <v>-2</v>
      </c>
      <c r="I24" s="19" t="str">
        <f t="shared" si="2"/>
        <v>χ</v>
      </c>
      <c r="J24" s="26">
        <f>IF(AB24=1,"",AB24)</f>
        <v>2</v>
      </c>
      <c r="K24" s="5" t="str">
        <f t="shared" si="3"/>
        <v>)</v>
      </c>
      <c r="L24" s="6" t="s">
        <v>0</v>
      </c>
      <c r="N24" s="8"/>
      <c r="O24" s="5"/>
      <c r="Q24" s="5"/>
      <c r="R24" s="7"/>
      <c r="S24" s="15">
        <v>11</v>
      </c>
      <c r="T24" s="5"/>
      <c r="U24" s="5">
        <f>IF(AC24=1,"",IF(AC24=-1,"-",AC24))</f>
        <v>6</v>
      </c>
      <c r="V24" s="24" t="str">
        <f>VLOOKUP(Z24,$AI$4:$AL$24,3)</f>
        <v>χ</v>
      </c>
      <c r="W24" s="27">
        <f>IF(Z24&gt;2,IF(AD24=2,2,""),"")</f>
      </c>
      <c r="X24" s="7"/>
      <c r="Z24" s="6">
        <f ca="1" t="shared" si="4"/>
        <v>3</v>
      </c>
      <c r="AA24" s="5">
        <f ca="1" t="shared" si="5"/>
        <v>-2</v>
      </c>
      <c r="AB24" s="5">
        <f ca="1">IF(Z24&gt;2,INT(RAND()*2+1),1)</f>
        <v>2</v>
      </c>
      <c r="AC24" s="5">
        <f ca="1">IF(RAND()&lt;0.3,-1*INT(RAND()*8+1),INT(RAND()*8+1))</f>
        <v>6</v>
      </c>
      <c r="AD24" s="5">
        <f ca="1" t="shared" si="6"/>
        <v>1</v>
      </c>
      <c r="AE24" s="9">
        <f t="shared" si="7"/>
        <v>-12</v>
      </c>
      <c r="AF24" s="9">
        <f t="shared" si="8"/>
        <v>3</v>
      </c>
      <c r="AJ24" s="21"/>
      <c r="AK24" s="21"/>
      <c r="AL24" s="21"/>
    </row>
    <row r="25" spans="7:35" s="3" customFormat="1" ht="12" customHeight="1">
      <c r="G25" s="18"/>
      <c r="H25" s="10"/>
      <c r="I25" s="18"/>
      <c r="J25" s="18"/>
      <c r="K25" s="10"/>
      <c r="N25" s="13"/>
      <c r="O25" s="13"/>
      <c r="P25" s="13"/>
      <c r="Q25" s="13"/>
      <c r="R25" s="13"/>
      <c r="S25" s="15"/>
      <c r="T25" s="13"/>
      <c r="U25" s="28"/>
      <c r="V25" s="9"/>
      <c r="W25" s="13"/>
      <c r="X25" s="13"/>
      <c r="Y25" s="14"/>
      <c r="Z25" s="22"/>
      <c r="AA25" s="22"/>
      <c r="AB25" s="22"/>
      <c r="AC25" s="22"/>
      <c r="AD25" s="25"/>
      <c r="AE25" s="23"/>
      <c r="AF25" s="23"/>
      <c r="AI25" s="23"/>
    </row>
    <row r="26" spans="1:32" s="6" customFormat="1" ht="27" customHeight="1">
      <c r="A26" s="8">
        <v>12</v>
      </c>
      <c r="B26" s="8"/>
      <c r="C26" s="9">
        <f>IF(AE26=1,"",IF(AE26=-1,"-",AE26))</f>
        <v>56</v>
      </c>
      <c r="D26" s="9" t="str">
        <f>VLOOKUP(Z26,$AI$4:$AL$12,4)</f>
        <v>ａ</v>
      </c>
      <c r="E26" s="26">
        <f>IF(Z26&gt;2,AF26,"")</f>
        <v>3</v>
      </c>
      <c r="F26" s="8" t="s">
        <v>21</v>
      </c>
      <c r="G26" s="19">
        <f t="shared" si="0"/>
      </c>
      <c r="H26" s="5">
        <f t="shared" si="1"/>
        <v>8</v>
      </c>
      <c r="I26" s="19" t="str">
        <f t="shared" si="2"/>
        <v>ａ</v>
      </c>
      <c r="J26" s="26">
        <f>IF(AB26=1,"",AB26)</f>
        <v>2</v>
      </c>
      <c r="K26" s="5">
        <f t="shared" si="3"/>
      </c>
      <c r="L26" s="6" t="s">
        <v>0</v>
      </c>
      <c r="N26" s="8"/>
      <c r="O26" s="8"/>
      <c r="P26" s="8"/>
      <c r="Q26" s="5"/>
      <c r="R26" s="7"/>
      <c r="S26" s="15">
        <v>12</v>
      </c>
      <c r="T26" s="5"/>
      <c r="U26" s="5">
        <f>IF(AC26=1,"",IF(AC26=-1,"-",AC26))</f>
        <v>7</v>
      </c>
      <c r="V26" s="24" t="str">
        <f>VLOOKUP(Z26,$AI$4:$AL$24,3)</f>
        <v>ａ</v>
      </c>
      <c r="W26" s="27">
        <f>IF(Z26&gt;2,IF(AD26=2,2,""),"")</f>
      </c>
      <c r="X26" s="7"/>
      <c r="Z26" s="6">
        <f ca="1" t="shared" si="4"/>
        <v>5</v>
      </c>
      <c r="AA26" s="5">
        <f ca="1" t="shared" si="5"/>
        <v>8</v>
      </c>
      <c r="AB26" s="5">
        <f ca="1">IF(Z26&gt;2,INT(RAND()*2+1),1)</f>
        <v>2</v>
      </c>
      <c r="AC26" s="5">
        <f ca="1">IF(RAND()&lt;0.3,-1*INT(RAND()*8+1),INT(RAND()*8+1))</f>
        <v>7</v>
      </c>
      <c r="AD26" s="5">
        <f ca="1" t="shared" si="6"/>
        <v>1</v>
      </c>
      <c r="AE26" s="9">
        <f t="shared" si="7"/>
        <v>56</v>
      </c>
      <c r="AF26" s="9">
        <f t="shared" si="8"/>
        <v>3</v>
      </c>
    </row>
    <row r="27" spans="7:35" s="3" customFormat="1" ht="12" customHeight="1">
      <c r="G27" s="18"/>
      <c r="H27" s="10"/>
      <c r="I27" s="18"/>
      <c r="J27" s="18"/>
      <c r="K27" s="10"/>
      <c r="N27" s="13"/>
      <c r="O27" s="13"/>
      <c r="P27" s="13"/>
      <c r="Q27" s="13"/>
      <c r="R27" s="13"/>
      <c r="S27" s="15"/>
      <c r="T27" s="13"/>
      <c r="U27" s="28"/>
      <c r="V27" s="9"/>
      <c r="W27" s="13"/>
      <c r="X27" s="13"/>
      <c r="Y27" s="14"/>
      <c r="Z27" s="22"/>
      <c r="AA27" s="22"/>
      <c r="AB27" s="22"/>
      <c r="AC27" s="22"/>
      <c r="AD27" s="25"/>
      <c r="AE27" s="23"/>
      <c r="AF27" s="23"/>
      <c r="AI27" s="23"/>
    </row>
    <row r="28" spans="1:32" s="6" customFormat="1" ht="27" customHeight="1">
      <c r="A28" s="8">
        <v>13</v>
      </c>
      <c r="B28" s="8"/>
      <c r="C28" s="9">
        <f>IF(AE28=1,"",IF(AE28=-1,"-",AE28))</f>
        <v>5</v>
      </c>
      <c r="D28" s="9" t="str">
        <f>VLOOKUP(Z28,$AI$4:$AL$12,4)</f>
        <v>ａ</v>
      </c>
      <c r="E28" s="26">
        <f>IF(Z28&gt;2,AF28,"")</f>
        <v>3</v>
      </c>
      <c r="F28" s="8" t="s">
        <v>21</v>
      </c>
      <c r="G28" s="19" t="str">
        <f t="shared" si="0"/>
        <v>(</v>
      </c>
      <c r="H28" s="5">
        <f t="shared" si="1"/>
        <v>-5</v>
      </c>
      <c r="I28" s="19" t="str">
        <f t="shared" si="2"/>
        <v>ａ</v>
      </c>
      <c r="J28" s="26">
        <f>IF(AB28=1,"",AB28)</f>
        <v>2</v>
      </c>
      <c r="K28" s="5" t="str">
        <f t="shared" si="3"/>
        <v>)</v>
      </c>
      <c r="L28" s="6" t="s">
        <v>0</v>
      </c>
      <c r="N28" s="8"/>
      <c r="O28" s="5"/>
      <c r="Q28" s="5"/>
      <c r="R28" s="7"/>
      <c r="S28" s="15">
        <v>13</v>
      </c>
      <c r="T28" s="5"/>
      <c r="U28" s="5" t="str">
        <f>IF(AC28=1,"",IF(AC28=-1,"-",AC28))</f>
        <v>-</v>
      </c>
      <c r="V28" s="24" t="str">
        <f>VLOOKUP(Z28,$AI$4:$AL$24,3)</f>
        <v>ａ</v>
      </c>
      <c r="W28" s="27">
        <f>IF(Z28&gt;2,IF(AD28=2,2,""),"")</f>
      </c>
      <c r="X28" s="7"/>
      <c r="Z28" s="6">
        <f ca="1" t="shared" si="4"/>
        <v>5</v>
      </c>
      <c r="AA28" s="5">
        <f ca="1" t="shared" si="5"/>
        <v>-5</v>
      </c>
      <c r="AB28" s="5">
        <f ca="1">IF(Z28&gt;2,INT(RAND()*2+1),1)</f>
        <v>2</v>
      </c>
      <c r="AC28" s="5">
        <f ca="1">IF(RAND()&lt;0.3,-1*INT(RAND()*8+1),INT(RAND()*8+1))</f>
        <v>-1</v>
      </c>
      <c r="AD28" s="5">
        <f ca="1" t="shared" si="6"/>
        <v>1</v>
      </c>
      <c r="AE28" s="9">
        <f t="shared" si="7"/>
        <v>5</v>
      </c>
      <c r="AF28" s="9">
        <f t="shared" si="8"/>
        <v>3</v>
      </c>
    </row>
    <row r="29" spans="7:35" s="3" customFormat="1" ht="12" customHeight="1">
      <c r="G29" s="18"/>
      <c r="H29" s="10"/>
      <c r="I29" s="18"/>
      <c r="J29" s="18"/>
      <c r="K29" s="10"/>
      <c r="N29" s="13"/>
      <c r="O29" s="13"/>
      <c r="P29" s="13"/>
      <c r="Q29" s="13"/>
      <c r="R29" s="13"/>
      <c r="S29" s="15"/>
      <c r="T29" s="13"/>
      <c r="U29" s="28"/>
      <c r="V29" s="9"/>
      <c r="W29" s="13"/>
      <c r="X29" s="13"/>
      <c r="Y29" s="14"/>
      <c r="Z29" s="22"/>
      <c r="AA29" s="22"/>
      <c r="AB29" s="22"/>
      <c r="AC29" s="22"/>
      <c r="AD29" s="25"/>
      <c r="AE29" s="23"/>
      <c r="AF29" s="23"/>
      <c r="AI29" s="23"/>
    </row>
    <row r="30" spans="1:32" s="6" customFormat="1" ht="27" customHeight="1">
      <c r="A30" s="8">
        <v>14</v>
      </c>
      <c r="B30" s="8"/>
      <c r="C30" s="9">
        <f>IF(AE30=1,"",IF(AE30=-1,"-",AE30))</f>
        <v>-48</v>
      </c>
      <c r="D30" s="9" t="str">
        <f>VLOOKUP(Z30,$AI$4:$AL$12,4)</f>
        <v>χ</v>
      </c>
      <c r="E30" s="26">
        <f>IF(Z30&gt;2,AF30,"")</f>
        <v>2</v>
      </c>
      <c r="F30" s="8" t="s">
        <v>21</v>
      </c>
      <c r="G30" s="19" t="str">
        <f t="shared" si="0"/>
        <v>(</v>
      </c>
      <c r="H30" s="5">
        <f t="shared" si="1"/>
        <v>-8</v>
      </c>
      <c r="I30" s="19" t="str">
        <f t="shared" si="2"/>
        <v>χ</v>
      </c>
      <c r="J30" s="26">
        <f>IF(AB30=1,"",AB30)</f>
      </c>
      <c r="K30" s="5" t="str">
        <f t="shared" si="3"/>
        <v>)</v>
      </c>
      <c r="L30" s="6" t="s">
        <v>0</v>
      </c>
      <c r="N30" s="8"/>
      <c r="O30" s="8"/>
      <c r="P30" s="8"/>
      <c r="Q30" s="5"/>
      <c r="R30" s="7"/>
      <c r="S30" s="15">
        <v>14</v>
      </c>
      <c r="T30" s="5"/>
      <c r="U30" s="5">
        <f>IF(AC30=1,"",IF(AC30=-1,"-",AC30))</f>
        <v>6</v>
      </c>
      <c r="V30" s="24" t="str">
        <f>VLOOKUP(Z30,$AI$4:$AL$24,3)</f>
        <v>χ</v>
      </c>
      <c r="W30" s="27">
        <f>IF(Z30&gt;2,IF(AD30=2,2,""),"")</f>
      </c>
      <c r="X30" s="7"/>
      <c r="Z30" s="6">
        <f ca="1" t="shared" si="4"/>
        <v>3</v>
      </c>
      <c r="AA30" s="5">
        <f ca="1" t="shared" si="5"/>
        <v>-8</v>
      </c>
      <c r="AB30" s="5">
        <f ca="1">IF(Z30&gt;2,INT(RAND()*2+1),1)</f>
        <v>1</v>
      </c>
      <c r="AC30" s="5">
        <f ca="1">IF(RAND()&lt;0.3,-1*INT(RAND()*8+1),INT(RAND()*8+1))</f>
        <v>6</v>
      </c>
      <c r="AD30" s="5">
        <f ca="1" t="shared" si="6"/>
        <v>1</v>
      </c>
      <c r="AE30" s="9">
        <f t="shared" si="7"/>
        <v>-48</v>
      </c>
      <c r="AF30" s="9">
        <f t="shared" si="8"/>
        <v>2</v>
      </c>
    </row>
    <row r="31" spans="7:35" s="3" customFormat="1" ht="12" customHeight="1">
      <c r="G31" s="18"/>
      <c r="H31" s="10"/>
      <c r="I31" s="18"/>
      <c r="J31" s="18"/>
      <c r="K31" s="10"/>
      <c r="N31" s="13"/>
      <c r="O31" s="13"/>
      <c r="P31" s="13"/>
      <c r="Q31" s="13"/>
      <c r="R31" s="13"/>
      <c r="S31" s="15"/>
      <c r="T31" s="13"/>
      <c r="U31" s="28"/>
      <c r="V31" s="9"/>
      <c r="W31" s="13"/>
      <c r="X31" s="13"/>
      <c r="Y31" s="14"/>
      <c r="Z31" s="22"/>
      <c r="AA31" s="22"/>
      <c r="AB31" s="22"/>
      <c r="AC31" s="22"/>
      <c r="AD31" s="25"/>
      <c r="AE31" s="23"/>
      <c r="AF31" s="23"/>
      <c r="AI31" s="23"/>
    </row>
    <row r="32" spans="1:32" s="6" customFormat="1" ht="27" customHeight="1">
      <c r="A32" s="8">
        <v>15</v>
      </c>
      <c r="B32" s="8"/>
      <c r="C32" s="9">
        <f>IF(AE32=1,"",IF(AE32=-1,"-",AE32))</f>
        <v>-14</v>
      </c>
      <c r="D32" s="9" t="str">
        <f>VLOOKUP(Z32,$AI$4:$AL$12,4)</f>
        <v>ａｂ</v>
      </c>
      <c r="E32" s="26">
        <f>IF(Z32&gt;2,AF32,"")</f>
      </c>
      <c r="F32" s="8" t="s">
        <v>21</v>
      </c>
      <c r="G32" s="19">
        <f t="shared" si="0"/>
      </c>
      <c r="H32" s="5">
        <f t="shared" si="1"/>
        <v>2</v>
      </c>
      <c r="I32" s="19" t="str">
        <f t="shared" si="2"/>
        <v>ａ</v>
      </c>
      <c r="J32" s="26">
        <f>IF(AB32=1,"",AB32)</f>
      </c>
      <c r="K32" s="5">
        <f t="shared" si="3"/>
      </c>
      <c r="L32" s="6" t="s">
        <v>0</v>
      </c>
      <c r="N32" s="8"/>
      <c r="O32" s="5"/>
      <c r="Q32" s="5"/>
      <c r="R32" s="7"/>
      <c r="S32" s="15">
        <v>15</v>
      </c>
      <c r="T32" s="5"/>
      <c r="U32" s="5">
        <f>IF(AC32=1,"",IF(AC32=-1,"-",AC32))</f>
        <v>-7</v>
      </c>
      <c r="V32" s="24" t="str">
        <f>VLOOKUP(Z32,$AI$4:$AL$24,3)</f>
        <v>ｂ</v>
      </c>
      <c r="W32" s="27">
        <f>IF(Z32&gt;2,IF(AD32=2,2,""),"")</f>
      </c>
      <c r="X32" s="7"/>
      <c r="Z32" s="6">
        <f ca="1" t="shared" si="4"/>
        <v>2</v>
      </c>
      <c r="AA32" s="5">
        <f ca="1" t="shared" si="5"/>
        <v>2</v>
      </c>
      <c r="AB32" s="5">
        <f ca="1">IF(Z32&gt;2,INT(RAND()*2+1),1)</f>
        <v>1</v>
      </c>
      <c r="AC32" s="5">
        <f ca="1">IF(RAND()&lt;0.3,-1*INT(RAND()*8+1),INT(RAND()*8+1))</f>
        <v>-7</v>
      </c>
      <c r="AD32" s="5">
        <f ca="1" t="shared" si="6"/>
        <v>1</v>
      </c>
      <c r="AE32" s="9">
        <f t="shared" si="7"/>
        <v>-14</v>
      </c>
      <c r="AF32" s="9">
        <f t="shared" si="8"/>
        <v>2</v>
      </c>
    </row>
    <row r="33" spans="7:35" s="3" customFormat="1" ht="12" customHeight="1">
      <c r="G33" s="18"/>
      <c r="H33" s="10"/>
      <c r="I33" s="18"/>
      <c r="J33" s="18"/>
      <c r="K33" s="10"/>
      <c r="N33" s="13"/>
      <c r="O33" s="13"/>
      <c r="P33" s="13"/>
      <c r="Q33" s="13"/>
      <c r="R33" s="13"/>
      <c r="S33" s="15"/>
      <c r="T33" s="13"/>
      <c r="U33" s="28"/>
      <c r="V33" s="9"/>
      <c r="W33" s="13"/>
      <c r="X33" s="13"/>
      <c r="Y33" s="14"/>
      <c r="Z33" s="22"/>
      <c r="AA33" s="22"/>
      <c r="AB33" s="22"/>
      <c r="AC33" s="22"/>
      <c r="AD33" s="25"/>
      <c r="AE33" s="23"/>
      <c r="AF33" s="23"/>
      <c r="AI33" s="23"/>
    </row>
    <row r="34" spans="1:32" s="6" customFormat="1" ht="27" customHeight="1">
      <c r="A34" s="8">
        <v>16</v>
      </c>
      <c r="B34" s="8"/>
      <c r="C34" s="9">
        <f>IF(AE34=1,"",IF(AE34=-1,"-",AE34))</f>
        <v>30</v>
      </c>
      <c r="D34" s="9" t="str">
        <f>VLOOKUP(Z34,$AI$4:$AL$12,4)</f>
        <v>ａｂ</v>
      </c>
      <c r="E34" s="26">
        <f>IF(Z34&gt;2,AF34,"")</f>
      </c>
      <c r="F34" s="8" t="s">
        <v>21</v>
      </c>
      <c r="G34" s="19">
        <f t="shared" si="0"/>
      </c>
      <c r="H34" s="5">
        <f t="shared" si="1"/>
        <v>5</v>
      </c>
      <c r="I34" s="19" t="str">
        <f t="shared" si="2"/>
        <v>ａ</v>
      </c>
      <c r="J34" s="26">
        <f>IF(AB34=1,"",AB34)</f>
      </c>
      <c r="K34" s="5">
        <f t="shared" si="3"/>
      </c>
      <c r="L34" s="6" t="s">
        <v>0</v>
      </c>
      <c r="N34" s="8"/>
      <c r="O34" s="8"/>
      <c r="P34" s="8"/>
      <c r="Q34" s="5"/>
      <c r="R34" s="7"/>
      <c r="S34" s="15">
        <v>16</v>
      </c>
      <c r="T34" s="5"/>
      <c r="U34" s="5">
        <f>IF(AC34=1,"",IF(AC34=-1,"-",AC34))</f>
        <v>6</v>
      </c>
      <c r="V34" s="24" t="str">
        <f>VLOOKUP(Z34,$AI$4:$AL$24,3)</f>
        <v>ｂ</v>
      </c>
      <c r="W34" s="27">
        <f>IF(Z34&gt;2,IF(AD34=2,2,""),"")</f>
      </c>
      <c r="X34" s="7"/>
      <c r="Z34" s="6">
        <f ca="1" t="shared" si="4"/>
        <v>2</v>
      </c>
      <c r="AA34" s="5">
        <f ca="1" t="shared" si="5"/>
        <v>5</v>
      </c>
      <c r="AB34" s="5">
        <f ca="1">IF(Z34&gt;2,INT(RAND()*2+1),1)</f>
        <v>1</v>
      </c>
      <c r="AC34" s="5">
        <f ca="1">IF(RAND()&lt;0.3,-1*INT(RAND()*8+1),INT(RAND()*8+1))</f>
        <v>6</v>
      </c>
      <c r="AD34" s="5">
        <f ca="1" t="shared" si="6"/>
        <v>2</v>
      </c>
      <c r="AE34" s="9">
        <f t="shared" si="7"/>
        <v>30</v>
      </c>
      <c r="AF34" s="9">
        <f t="shared" si="8"/>
        <v>3</v>
      </c>
    </row>
    <row r="35" spans="7:35" s="3" customFormat="1" ht="12" customHeight="1">
      <c r="G35" s="18"/>
      <c r="H35" s="10"/>
      <c r="I35" s="18"/>
      <c r="J35" s="18"/>
      <c r="K35" s="10"/>
      <c r="N35" s="13"/>
      <c r="O35" s="13"/>
      <c r="P35" s="13"/>
      <c r="Q35" s="13"/>
      <c r="R35" s="13"/>
      <c r="S35" s="15"/>
      <c r="T35" s="13"/>
      <c r="U35" s="28"/>
      <c r="V35" s="9"/>
      <c r="W35" s="13"/>
      <c r="X35" s="13"/>
      <c r="Y35" s="14"/>
      <c r="Z35" s="22"/>
      <c r="AA35" s="22"/>
      <c r="AB35" s="22"/>
      <c r="AC35" s="22"/>
      <c r="AD35" s="25"/>
      <c r="AE35" s="23"/>
      <c r="AF35" s="23"/>
      <c r="AI35" s="23"/>
    </row>
    <row r="36" spans="1:32" s="6" customFormat="1" ht="27" customHeight="1">
      <c r="A36" s="8">
        <v>17</v>
      </c>
      <c r="B36" s="8"/>
      <c r="C36" s="9">
        <f>IF(AE36=1,"",IF(AE36=-1,"-",AE36))</f>
        <v>14</v>
      </c>
      <c r="D36" s="9" t="str">
        <f>VLOOKUP(Z36,$AI$4:$AL$12,4)</f>
        <v>χ</v>
      </c>
      <c r="E36" s="26">
        <f>IF(Z36&gt;2,AF36,"")</f>
        <v>3</v>
      </c>
      <c r="F36" s="8" t="s">
        <v>21</v>
      </c>
      <c r="G36" s="19">
        <f t="shared" si="0"/>
      </c>
      <c r="H36" s="5">
        <f t="shared" si="1"/>
        <v>7</v>
      </c>
      <c r="I36" s="19" t="str">
        <f t="shared" si="2"/>
        <v>χ</v>
      </c>
      <c r="J36" s="26">
        <f>IF(AB36=1,"",AB36)</f>
        <v>2</v>
      </c>
      <c r="K36" s="5">
        <f t="shared" si="3"/>
      </c>
      <c r="L36" s="6" t="s">
        <v>0</v>
      </c>
      <c r="N36" s="8"/>
      <c r="O36" s="5"/>
      <c r="Q36" s="5"/>
      <c r="R36" s="7"/>
      <c r="S36" s="15">
        <v>17</v>
      </c>
      <c r="T36" s="5"/>
      <c r="U36" s="5">
        <f>IF(AC36=1,"",IF(AC36=-1,"-",AC36))</f>
        <v>2</v>
      </c>
      <c r="V36" s="24" t="str">
        <f>VLOOKUP(Z36,$AI$4:$AL$24,3)</f>
        <v>χ</v>
      </c>
      <c r="W36" s="27">
        <f>IF(Z36&gt;2,IF(AD36=2,2,""),"")</f>
      </c>
      <c r="X36" s="7"/>
      <c r="Z36" s="6">
        <f ca="1" t="shared" si="4"/>
        <v>3</v>
      </c>
      <c r="AA36" s="5">
        <f ca="1" t="shared" si="5"/>
        <v>7</v>
      </c>
      <c r="AB36" s="5">
        <f ca="1">IF(Z36&gt;2,INT(RAND()*2+1),1)</f>
        <v>2</v>
      </c>
      <c r="AC36" s="5">
        <f ca="1">IF(RAND()&lt;0.3,-1*INT(RAND()*8+1),INT(RAND()*8+1))</f>
        <v>2</v>
      </c>
      <c r="AD36" s="5">
        <f ca="1" t="shared" si="6"/>
        <v>1</v>
      </c>
      <c r="AE36" s="9">
        <f t="shared" si="7"/>
        <v>14</v>
      </c>
      <c r="AF36" s="9">
        <f t="shared" si="8"/>
        <v>3</v>
      </c>
    </row>
    <row r="37" spans="7:35" s="3" customFormat="1" ht="12" customHeight="1">
      <c r="G37" s="18"/>
      <c r="H37" s="10"/>
      <c r="I37" s="18"/>
      <c r="J37" s="18"/>
      <c r="K37" s="10"/>
      <c r="N37" s="13"/>
      <c r="O37" s="13"/>
      <c r="P37" s="13"/>
      <c r="Q37" s="13"/>
      <c r="R37" s="13"/>
      <c r="S37" s="15"/>
      <c r="T37" s="13"/>
      <c r="U37" s="28"/>
      <c r="V37" s="9"/>
      <c r="W37" s="13"/>
      <c r="X37" s="13"/>
      <c r="Y37" s="14"/>
      <c r="Z37" s="22"/>
      <c r="AA37" s="22"/>
      <c r="AB37" s="22"/>
      <c r="AC37" s="22"/>
      <c r="AD37" s="25"/>
      <c r="AE37" s="23"/>
      <c r="AF37" s="23"/>
      <c r="AI37" s="23"/>
    </row>
    <row r="38" spans="1:32" s="6" customFormat="1" ht="27" customHeight="1">
      <c r="A38" s="8">
        <v>18</v>
      </c>
      <c r="B38" s="8"/>
      <c r="C38" s="9">
        <f>IF(AE38=1,"",IF(AE38=-1,"-",AE38))</f>
        <v>8</v>
      </c>
      <c r="D38" s="9" t="str">
        <f>VLOOKUP(Z38,$AI$4:$AL$12,4)</f>
        <v>ａ</v>
      </c>
      <c r="E38" s="26">
        <f>IF(Z38&gt;2,AF38,"")</f>
        <v>3</v>
      </c>
      <c r="F38" s="8" t="s">
        <v>21</v>
      </c>
      <c r="G38" s="19">
        <f t="shared" si="0"/>
      </c>
      <c r="H38" s="5">
        <f t="shared" si="1"/>
      </c>
      <c r="I38" s="19" t="str">
        <f t="shared" si="2"/>
        <v>ａ</v>
      </c>
      <c r="J38" s="26">
        <f>IF(AB38=1,"",AB38)</f>
        <v>2</v>
      </c>
      <c r="K38" s="5">
        <f t="shared" si="3"/>
      </c>
      <c r="L38" s="6" t="s">
        <v>0</v>
      </c>
      <c r="N38" s="8"/>
      <c r="O38" s="8"/>
      <c r="P38" s="8"/>
      <c r="Q38" s="5"/>
      <c r="R38" s="7"/>
      <c r="S38" s="15">
        <v>18</v>
      </c>
      <c r="T38" s="5"/>
      <c r="U38" s="5">
        <f>IF(AC38=1,"",IF(AC38=-1,"-",AC38))</f>
        <v>8</v>
      </c>
      <c r="V38" s="24" t="str">
        <f>VLOOKUP(Z38,$AI$4:$AL$24,3)</f>
        <v>ａ</v>
      </c>
      <c r="W38" s="27">
        <f>IF(Z38&gt;2,IF(AD38=2,2,""),"")</f>
      </c>
      <c r="X38" s="7"/>
      <c r="Z38" s="6">
        <f ca="1" t="shared" si="4"/>
        <v>5</v>
      </c>
      <c r="AA38" s="5">
        <f ca="1" t="shared" si="5"/>
        <v>1</v>
      </c>
      <c r="AB38" s="5">
        <f ca="1">IF(Z38&gt;2,INT(RAND()*2+1),1)</f>
        <v>2</v>
      </c>
      <c r="AC38" s="5">
        <f ca="1">IF(RAND()&lt;0.3,-1*INT(RAND()*8+1),INT(RAND()*8+1))</f>
        <v>8</v>
      </c>
      <c r="AD38" s="5">
        <f ca="1" t="shared" si="6"/>
        <v>1</v>
      </c>
      <c r="AE38" s="9">
        <f t="shared" si="7"/>
        <v>8</v>
      </c>
      <c r="AF38" s="9">
        <f t="shared" si="8"/>
        <v>3</v>
      </c>
    </row>
    <row r="39" spans="7:35" s="3" customFormat="1" ht="12" customHeight="1">
      <c r="G39" s="18"/>
      <c r="H39" s="10"/>
      <c r="I39" s="18"/>
      <c r="J39" s="18"/>
      <c r="K39" s="10"/>
      <c r="N39" s="13"/>
      <c r="O39" s="13"/>
      <c r="P39" s="13"/>
      <c r="Q39" s="13"/>
      <c r="R39" s="13"/>
      <c r="S39" s="15"/>
      <c r="T39" s="13"/>
      <c r="U39" s="28"/>
      <c r="V39" s="9"/>
      <c r="W39" s="13"/>
      <c r="X39" s="13"/>
      <c r="Y39" s="14"/>
      <c r="Z39" s="22"/>
      <c r="AA39" s="22"/>
      <c r="AB39" s="22"/>
      <c r="AC39" s="22"/>
      <c r="AD39" s="25"/>
      <c r="AE39" s="23"/>
      <c r="AF39" s="23"/>
      <c r="AI39" s="23"/>
    </row>
    <row r="40" spans="1:32" s="6" customFormat="1" ht="27" customHeight="1">
      <c r="A40" s="8">
        <v>19</v>
      </c>
      <c r="B40" s="8"/>
      <c r="C40" s="9">
        <f>IF(AE40=1,"",IF(AE40=-1,"-",AE40))</f>
        <v>-6</v>
      </c>
      <c r="D40" s="9" t="str">
        <f>VLOOKUP(Z40,$AI$4:$AL$12,4)</f>
        <v>χ</v>
      </c>
      <c r="E40" s="26">
        <f>IF(Z40&gt;2,AF40,"")</f>
        <v>3</v>
      </c>
      <c r="F40" s="8" t="s">
        <v>21</v>
      </c>
      <c r="G40" s="19" t="str">
        <f t="shared" si="0"/>
        <v>(</v>
      </c>
      <c r="H40" s="5">
        <f t="shared" si="1"/>
        <v>-6</v>
      </c>
      <c r="I40" s="19" t="str">
        <f t="shared" si="2"/>
        <v>χ</v>
      </c>
      <c r="J40" s="26">
        <f>IF(AB40=1,"",AB40)</f>
        <v>2</v>
      </c>
      <c r="K40" s="5" t="str">
        <f t="shared" si="3"/>
        <v>)</v>
      </c>
      <c r="L40" s="6" t="s">
        <v>0</v>
      </c>
      <c r="N40" s="8"/>
      <c r="O40" s="5"/>
      <c r="Q40" s="5"/>
      <c r="R40" s="7"/>
      <c r="S40" s="15">
        <v>19</v>
      </c>
      <c r="T40" s="5"/>
      <c r="U40" s="5">
        <f>IF(AC40=1,"",IF(AC40=-1,"-",AC40))</f>
      </c>
      <c r="V40" s="24" t="str">
        <f>VLOOKUP(Z40,$AI$4:$AL$24,3)</f>
        <v>χ</v>
      </c>
      <c r="W40" s="27">
        <f>IF(Z40&gt;2,IF(AD40=2,2,""),"")</f>
      </c>
      <c r="X40" s="7"/>
      <c r="Z40" s="6">
        <f ca="1" t="shared" si="4"/>
        <v>3</v>
      </c>
      <c r="AA40" s="5">
        <f ca="1" t="shared" si="5"/>
        <v>-6</v>
      </c>
      <c r="AB40" s="5">
        <f ca="1">IF(Z40&gt;2,INT(RAND()*2+1),1)</f>
        <v>2</v>
      </c>
      <c r="AC40" s="5">
        <f ca="1">IF(RAND()&lt;0.3,-1*INT(RAND()*8+1),INT(RAND()*8+1))</f>
        <v>1</v>
      </c>
      <c r="AD40" s="5">
        <f ca="1" t="shared" si="6"/>
        <v>1</v>
      </c>
      <c r="AE40" s="9">
        <f t="shared" si="7"/>
        <v>-6</v>
      </c>
      <c r="AF40" s="9">
        <f t="shared" si="8"/>
        <v>3</v>
      </c>
    </row>
    <row r="41" spans="7:35" s="3" customFormat="1" ht="12" customHeight="1">
      <c r="G41" s="18"/>
      <c r="H41" s="10"/>
      <c r="I41" s="18"/>
      <c r="J41" s="18"/>
      <c r="K41" s="10"/>
      <c r="N41" s="13"/>
      <c r="O41" s="13"/>
      <c r="P41" s="13"/>
      <c r="Q41" s="13"/>
      <c r="R41" s="13"/>
      <c r="S41" s="15"/>
      <c r="T41" s="13"/>
      <c r="U41" s="28"/>
      <c r="V41" s="9"/>
      <c r="W41" s="13"/>
      <c r="X41" s="13"/>
      <c r="Y41" s="14"/>
      <c r="Z41" s="22"/>
      <c r="AA41" s="22"/>
      <c r="AB41" s="22"/>
      <c r="AC41" s="22"/>
      <c r="AD41" s="25"/>
      <c r="AE41" s="23"/>
      <c r="AF41" s="23"/>
      <c r="AI41" s="23"/>
    </row>
    <row r="42" spans="1:32" s="6" customFormat="1" ht="27" customHeight="1">
      <c r="A42" s="8">
        <v>20</v>
      </c>
      <c r="B42" s="8"/>
      <c r="C42" s="9">
        <f>IF(AE42=1,"",IF(AE42=-1,"-",AE42))</f>
        <v>-6</v>
      </c>
      <c r="D42" s="9" t="str">
        <f>VLOOKUP(Z42,$AI$4:$AL$12,4)</f>
        <v>χ</v>
      </c>
      <c r="E42" s="26">
        <f>IF(Z42&gt;2,AF42,"")</f>
        <v>2</v>
      </c>
      <c r="F42" s="8" t="s">
        <v>21</v>
      </c>
      <c r="G42" s="19">
        <f t="shared" si="0"/>
      </c>
      <c r="H42" s="5">
        <f t="shared" si="1"/>
        <v>2</v>
      </c>
      <c r="I42" s="19" t="str">
        <f t="shared" si="2"/>
        <v>χ</v>
      </c>
      <c r="J42" s="26">
        <f>IF(AB42=1,"",AB42)</f>
      </c>
      <c r="K42" s="5">
        <f t="shared" si="3"/>
      </c>
      <c r="L42" s="6" t="s">
        <v>0</v>
      </c>
      <c r="N42" s="8"/>
      <c r="O42" s="8"/>
      <c r="P42" s="8"/>
      <c r="Q42" s="5"/>
      <c r="R42" s="7"/>
      <c r="S42" s="15">
        <v>20</v>
      </c>
      <c r="T42" s="5"/>
      <c r="U42" s="5">
        <f>IF(AC42=1,"",IF(AC42=-1,"-",AC42))</f>
        <v>-3</v>
      </c>
      <c r="V42" s="24" t="str">
        <f>VLOOKUP(Z42,$AI$4:$AL$24,3)</f>
        <v>χ</v>
      </c>
      <c r="W42" s="27">
        <f>IF(Z42&gt;2,IF(AD42=2,2,""),"")</f>
      </c>
      <c r="X42" s="7"/>
      <c r="Z42" s="6">
        <f ca="1" t="shared" si="4"/>
        <v>3</v>
      </c>
      <c r="AA42" s="5">
        <f ca="1" t="shared" si="5"/>
        <v>2</v>
      </c>
      <c r="AB42" s="5">
        <f ca="1">IF(Z42&gt;2,INT(RAND()*2+1),1)</f>
        <v>1</v>
      </c>
      <c r="AC42" s="5">
        <f ca="1">IF(RAND()&lt;0.3,-1*INT(RAND()*8+1),INT(RAND()*8+1))</f>
        <v>-3</v>
      </c>
      <c r="AD42" s="5">
        <f ca="1" t="shared" si="6"/>
        <v>1</v>
      </c>
      <c r="AE42" s="9">
        <f t="shared" si="7"/>
        <v>-6</v>
      </c>
      <c r="AF42" s="9">
        <f t="shared" si="8"/>
        <v>2</v>
      </c>
    </row>
    <row r="43" spans="1:29" ht="17.25">
      <c r="A43" s="8"/>
      <c r="B43" s="8"/>
      <c r="C43" s="8"/>
      <c r="D43" s="8"/>
      <c r="E43" s="8"/>
      <c r="F43" s="8"/>
      <c r="H43" s="1"/>
      <c r="K43" s="1"/>
      <c r="Q43" s="1"/>
      <c r="R43" s="2"/>
      <c r="T43" s="1"/>
      <c r="U43" s="1"/>
      <c r="W43" s="2"/>
      <c r="X43" s="2"/>
      <c r="AC43" s="22"/>
    </row>
    <row r="44" spans="1:24" ht="17.25">
      <c r="A44" s="8"/>
      <c r="B44" s="8"/>
      <c r="C44" s="8"/>
      <c r="D44" s="8"/>
      <c r="E44" s="8"/>
      <c r="F44" s="8"/>
      <c r="H44" s="1"/>
      <c r="K44" s="1"/>
      <c r="Q44" s="1"/>
      <c r="R44" s="2"/>
      <c r="T44" s="1"/>
      <c r="U44" s="1"/>
      <c r="W44" s="2"/>
      <c r="X44" s="2"/>
    </row>
    <row r="45" spans="1:24" ht="17.25">
      <c r="A45" s="8"/>
      <c r="B45" s="8"/>
      <c r="C45" s="8"/>
      <c r="D45" s="8"/>
      <c r="E45" s="8"/>
      <c r="F45" s="8"/>
      <c r="H45" s="1"/>
      <c r="K45" s="1"/>
      <c r="Q45" s="1"/>
      <c r="R45" s="2"/>
      <c r="T45" s="1"/>
      <c r="U45" s="1"/>
      <c r="W45" s="2"/>
      <c r="X45" s="2"/>
    </row>
    <row r="46" spans="1:24" ht="17.25">
      <c r="A46" s="8"/>
      <c r="B46" s="8"/>
      <c r="C46" s="8"/>
      <c r="D46" s="8"/>
      <c r="E46" s="8"/>
      <c r="F46" s="8"/>
      <c r="H46" s="1"/>
      <c r="K46" s="1"/>
      <c r="Q46" s="1"/>
      <c r="R46" s="2"/>
      <c r="T46" s="1"/>
      <c r="U46" s="1"/>
      <c r="W46" s="2"/>
      <c r="X46" s="2"/>
    </row>
    <row r="47" spans="1:24" ht="17.25">
      <c r="A47" s="8"/>
      <c r="B47" s="8"/>
      <c r="C47" s="8"/>
      <c r="D47" s="8"/>
      <c r="E47" s="8"/>
      <c r="F47" s="8"/>
      <c r="H47" s="1"/>
      <c r="K47" s="1"/>
      <c r="Q47" s="1"/>
      <c r="R47" s="2"/>
      <c r="T47" s="1"/>
      <c r="U47" s="1"/>
      <c r="W47" s="2"/>
      <c r="X47" s="2"/>
    </row>
    <row r="48" spans="1:24" ht="17.25">
      <c r="A48" s="8"/>
      <c r="B48" s="8"/>
      <c r="C48" s="8"/>
      <c r="D48" s="8"/>
      <c r="E48" s="8"/>
      <c r="F48" s="8"/>
      <c r="H48" s="1"/>
      <c r="K48" s="1"/>
      <c r="Q48" s="1"/>
      <c r="R48" s="2"/>
      <c r="T48" s="1"/>
      <c r="U48" s="1"/>
      <c r="W48" s="2"/>
      <c r="X48" s="2"/>
    </row>
    <row r="49" spans="1:24" ht="17.25">
      <c r="A49" s="8"/>
      <c r="B49" s="8"/>
      <c r="C49" s="8"/>
      <c r="D49" s="8"/>
      <c r="E49" s="8"/>
      <c r="F49" s="8"/>
      <c r="H49" s="1"/>
      <c r="K49" s="1"/>
      <c r="Q49" s="1"/>
      <c r="R49" s="2"/>
      <c r="T49" s="1"/>
      <c r="U49" s="1"/>
      <c r="W49" s="2"/>
      <c r="X49" s="2"/>
    </row>
    <row r="50" spans="1:24" ht="17.25">
      <c r="A50" s="8"/>
      <c r="B50" s="8"/>
      <c r="C50" s="8"/>
      <c r="D50" s="8"/>
      <c r="E50" s="8"/>
      <c r="F50" s="8"/>
      <c r="H50" s="1"/>
      <c r="K50" s="1"/>
      <c r="Q50" s="1"/>
      <c r="R50" s="2"/>
      <c r="T50" s="1"/>
      <c r="U50" s="1"/>
      <c r="W50" s="2"/>
      <c r="X50" s="2"/>
    </row>
    <row r="51" spans="8:24" ht="13.5">
      <c r="H51" s="1"/>
      <c r="K51" s="1"/>
      <c r="Q51" s="1"/>
      <c r="R51" s="2"/>
      <c r="T51" s="1"/>
      <c r="U51" s="1"/>
      <c r="W51" s="2"/>
      <c r="X51" s="2"/>
    </row>
    <row r="52" spans="8:24" ht="13.5">
      <c r="H52" s="1"/>
      <c r="K52" s="1"/>
      <c r="Q52" s="1"/>
      <c r="R52" s="2"/>
      <c r="T52" s="1"/>
      <c r="U52" s="1"/>
      <c r="W52" s="2"/>
      <c r="X52" s="2"/>
    </row>
    <row r="53" spans="8:24" ht="13.5">
      <c r="H53" s="1"/>
      <c r="K53" s="1"/>
      <c r="Q53" s="1"/>
      <c r="R53" s="2"/>
      <c r="T53" s="1"/>
      <c r="U53" s="1"/>
      <c r="W53" s="2"/>
      <c r="X53" s="2"/>
    </row>
    <row r="54" spans="8:24" ht="13.5">
      <c r="H54" s="1"/>
      <c r="K54" s="1"/>
      <c r="Q54" s="1"/>
      <c r="R54" s="2"/>
      <c r="T54" s="1"/>
      <c r="U54" s="1"/>
      <c r="W54" s="2"/>
      <c r="X54" s="2"/>
    </row>
    <row r="55" spans="8:24" ht="13.5">
      <c r="H55" s="1"/>
      <c r="K55" s="1"/>
      <c r="Q55" s="1"/>
      <c r="R55" s="2"/>
      <c r="T55" s="1"/>
      <c r="U55" s="1"/>
      <c r="W55" s="2"/>
      <c r="X55" s="2"/>
    </row>
    <row r="56" spans="8:24" ht="13.5">
      <c r="H56" s="1"/>
      <c r="K56" s="1"/>
      <c r="Q56" s="1"/>
      <c r="R56" s="2"/>
      <c r="T56" s="1"/>
      <c r="U56" s="1"/>
      <c r="W56" s="2"/>
      <c r="X56" s="2"/>
    </row>
    <row r="57" spans="8:24" ht="13.5">
      <c r="H57" s="1"/>
      <c r="K57" s="1"/>
      <c r="Q57" s="1"/>
      <c r="R57" s="2"/>
      <c r="T57" s="1"/>
      <c r="U57" s="1"/>
      <c r="W57" s="2"/>
      <c r="X57" s="2"/>
    </row>
    <row r="58" spans="8:24" ht="13.5">
      <c r="H58" s="1"/>
      <c r="K58" s="1"/>
      <c r="Q58" s="1"/>
      <c r="R58" s="2"/>
      <c r="T58" s="1"/>
      <c r="U58" s="1"/>
      <c r="W58" s="2"/>
      <c r="X58" s="2"/>
    </row>
    <row r="59" spans="8:24" ht="13.5">
      <c r="H59" s="1"/>
      <c r="K59" s="1"/>
      <c r="Q59" s="1"/>
      <c r="R59" s="2"/>
      <c r="T59" s="1"/>
      <c r="U59" s="1"/>
      <c r="W59" s="2"/>
      <c r="X59" s="2"/>
    </row>
    <row r="60" spans="8:24" ht="13.5">
      <c r="H60" s="1"/>
      <c r="K60" s="1"/>
      <c r="Q60" s="1"/>
      <c r="R60" s="2"/>
      <c r="T60" s="1"/>
      <c r="U60" s="1"/>
      <c r="W60" s="2"/>
      <c r="X60" s="2"/>
    </row>
    <row r="61" spans="8:24" ht="13.5">
      <c r="H61" s="1"/>
      <c r="K61" s="1"/>
      <c r="Q61" s="1"/>
      <c r="R61" s="2"/>
      <c r="T61" s="1"/>
      <c r="U61" s="1"/>
      <c r="W61" s="2"/>
      <c r="X61" s="2"/>
    </row>
    <row r="62" spans="8:24" ht="13.5">
      <c r="H62" s="1"/>
      <c r="K62" s="1"/>
      <c r="Q62" s="1"/>
      <c r="R62" s="2"/>
      <c r="T62" s="1"/>
      <c r="U62" s="1"/>
      <c r="W62" s="2"/>
      <c r="X62" s="2"/>
    </row>
  </sheetData>
  <sheetProtection password="CE84" sheet="1" objects="1" scenarios="1"/>
  <mergeCells count="3">
    <mergeCell ref="B2:F2"/>
    <mergeCell ref="T3:V3"/>
    <mergeCell ref="S2:W2"/>
  </mergeCells>
  <printOptions/>
  <pageMargins left="0.75" right="0.53" top="0.52" bottom="0.32" header="0.512" footer="0.33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2011-12-04T06:33:39Z</cp:lastPrinted>
  <dcterms:created xsi:type="dcterms:W3CDTF">1999-05-08T10:31:43Z</dcterms:created>
  <dcterms:modified xsi:type="dcterms:W3CDTF">2021-08-19T03:27:12Z</dcterms:modified>
  <cp:category/>
  <cp:version/>
  <cp:contentType/>
  <cp:contentStatus/>
</cp:coreProperties>
</file>