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'Sheet1'!$A$1:$AL$56</definedName>
  </definedNames>
  <calcPr fullCalcOnLoad="1"/>
</workbook>
</file>

<file path=xl/sharedStrings.xml><?xml version="1.0" encoding="utf-8"?>
<sst xmlns="http://schemas.openxmlformats.org/spreadsheetml/2006/main" count="102" uniqueCount="71">
  <si>
    <t>２年確率「確率の求め方」</t>
  </si>
  <si>
    <t>解答</t>
  </si>
  <si>
    <t>　　年　　  組　　　番　氏名</t>
  </si>
  <si>
    <t>１個のさいころを投げるとき，次の</t>
  </si>
  <si>
    <t>にあてはまる数または</t>
  </si>
  <si>
    <t>ことばを書きなさい。</t>
  </si>
  <si>
    <t>目の出方は全部で</t>
  </si>
  <si>
    <t>通りで，これは</t>
  </si>
  <si>
    <t>確からしいと考えられる。</t>
  </si>
  <si>
    <t>(2)</t>
  </si>
  <si>
    <t>の目が出る場合は</t>
  </si>
  <si>
    <t>通りだから，その確率は</t>
  </si>
  <si>
    <t>(3)</t>
  </si>
  <si>
    <t>偶数</t>
  </si>
  <si>
    <t>奇数</t>
  </si>
  <si>
    <t>２以上の数</t>
  </si>
  <si>
    <t>3の倍数</t>
  </si>
  <si>
    <t>４以上の数</t>
  </si>
  <si>
    <t>5以上の数</t>
  </si>
  <si>
    <t>同様</t>
  </si>
  <si>
    <t>2,4,6</t>
  </si>
  <si>
    <t>1,3,5</t>
  </si>
  <si>
    <t>3,6</t>
  </si>
  <si>
    <t>2,3,4,5,6</t>
  </si>
  <si>
    <t>4,5,6</t>
  </si>
  <si>
    <t>5,6</t>
  </si>
  <si>
    <t>までの整数を１つずつ書いた</t>
  </si>
  <si>
    <t>枚のカードがある。</t>
  </si>
  <si>
    <t>このカードをよくきって１枚を取り出すとき，次の確率を求</t>
  </si>
  <si>
    <t>のカードが出る確率</t>
  </si>
  <si>
    <t>の倍数のカードが出る確率</t>
  </si>
  <si>
    <t>袋の中に，赤玉</t>
  </si>
  <si>
    <t>個，青玉</t>
  </si>
  <si>
    <t>個，白玉</t>
  </si>
  <si>
    <t>個が入っている。</t>
  </si>
  <si>
    <t>この袋から玉を１個取り出すとき，次の確率を求めなさい。</t>
  </si>
  <si>
    <t>赤玉</t>
  </si>
  <si>
    <t>青玉</t>
  </si>
  <si>
    <t>白玉</t>
  </si>
  <si>
    <t>赤</t>
  </si>
  <si>
    <t>青</t>
  </si>
  <si>
    <t>白</t>
  </si>
  <si>
    <t>赤青</t>
  </si>
  <si>
    <t>赤白</t>
  </si>
  <si>
    <t>青白</t>
  </si>
  <si>
    <t>赤玉</t>
  </si>
  <si>
    <t>が出る確率</t>
  </si>
  <si>
    <t>(4)</t>
  </si>
  <si>
    <t>赤玉または青玉または白玉が出る確率</t>
  </si>
  <si>
    <t>が出ない確率</t>
  </si>
  <si>
    <t>(1)</t>
  </si>
  <si>
    <t>(1)</t>
  </si>
  <si>
    <t>に</t>
  </si>
  <si>
    <t>(2)</t>
  </si>
  <si>
    <t>である。</t>
  </si>
  <si>
    <t>(3)</t>
  </si>
  <si>
    <t>の</t>
  </si>
  <si>
    <t>１から</t>
  </si>
  <si>
    <t>めなさい。</t>
  </si>
  <si>
    <t>(1)</t>
  </si>
  <si>
    <t>(2)</t>
  </si>
  <si>
    <t>(2)</t>
  </si>
  <si>
    <t>(3)</t>
  </si>
  <si>
    <t>(1)</t>
  </si>
  <si>
    <t>(1)</t>
  </si>
  <si>
    <t>または</t>
  </si>
  <si>
    <t>(3)</t>
  </si>
  <si>
    <t>(3)</t>
  </si>
  <si>
    <t>(4)</t>
  </si>
  <si>
    <t>(4)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</si>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</sst>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i/>
      <sz val="20"/>
      <name val="ＭＳ ゴシック"/>
      <family val="3"/>
    </font>
    <font>
      <sz val="14"/>
      <name val="ＭＳ ゴシック"/>
      <family val="3"/>
    </font>
    <font>
      <b/>
      <i/>
      <sz val="1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4" fontId="4" fillId="0" borderId="0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9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horizontal="left"/>
    </xf>
    <xf numFmtId="0" fontId="3" fillId="0" borderId="11" xfId="0" applyFont="1" applyBorder="1" applyAlignment="1">
      <alignment horizontal="center"/>
    </xf>
    <xf numFmtId="0" fontId="9" fillId="0" borderId="0" xfId="0" applyFont="1" applyAlignment="1" quotePrefix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center" shrinkToFit="1"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shrinkToFi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Font="1" applyAlignment="1" quotePrefix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 quotePrefix="1">
      <alignment horizontal="center" vertical="center" shrinkToFit="1"/>
    </xf>
    <xf numFmtId="0" fontId="12" fillId="0" borderId="12" xfId="0" applyFont="1" applyBorder="1" applyAlignment="1">
      <alignment horizontal="center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 shrinkToFit="1"/>
    </xf>
    <xf numFmtId="0" fontId="12" fillId="0" borderId="0" xfId="0" applyFont="1" applyBorder="1" applyAlignment="1">
      <alignment vertical="top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shrinkToFit="1"/>
    </xf>
    <xf numFmtId="0" fontId="13" fillId="0" borderId="0" xfId="0" applyFont="1" applyAlignment="1" quotePrefix="1">
      <alignment horizontal="right" shrinkToFit="1"/>
    </xf>
    <xf numFmtId="0" fontId="13" fillId="0" borderId="0" xfId="0" applyFont="1" applyAlignment="1" quotePrefix="1">
      <alignment horizontal="left" shrinkToFit="1"/>
    </xf>
    <xf numFmtId="0" fontId="13" fillId="0" borderId="0" xfId="0" applyFont="1" applyAlignment="1">
      <alignment horizontal="left" shrinkToFit="1"/>
    </xf>
    <xf numFmtId="0" fontId="13" fillId="0" borderId="14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13" fillId="0" borderId="0" xfId="0" applyFont="1" applyAlignment="1">
      <alignment horizontal="center" shrinkToFit="1"/>
    </xf>
    <xf numFmtId="0" fontId="12" fillId="0" borderId="0" xfId="0" applyFont="1" applyAlignment="1">
      <alignment vertical="top" shrinkToFit="1"/>
    </xf>
    <xf numFmtId="0" fontId="12" fillId="0" borderId="14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13" fillId="0" borderId="0" xfId="0" applyFont="1" applyAlignment="1">
      <alignment/>
    </xf>
    <xf numFmtId="14" fontId="4" fillId="0" borderId="14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>
      <alignment/>
    </xf>
    <xf numFmtId="14" fontId="4" fillId="0" borderId="0" xfId="0" applyNumberFormat="1" applyFont="1" applyBorder="1" applyAlignment="1" quotePrefix="1">
      <alignment vertical="center"/>
    </xf>
    <xf numFmtId="14" fontId="4" fillId="0" borderId="14" xfId="0" applyNumberFormat="1" applyFont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12" fillId="0" borderId="16" xfId="0" applyFont="1" applyBorder="1" applyAlignment="1" quotePrefix="1">
      <alignment horizontal="center" vertical="center" shrinkToFit="1"/>
    </xf>
    <xf numFmtId="0" fontId="12" fillId="0" borderId="17" xfId="0" applyFont="1" applyBorder="1" applyAlignment="1" quotePrefix="1">
      <alignment horizontal="center" vertical="center" shrinkToFit="1"/>
    </xf>
    <xf numFmtId="0" fontId="12" fillId="0" borderId="18" xfId="0" applyFont="1" applyBorder="1" applyAlignment="1" quotePrefix="1">
      <alignment horizontal="center" vertical="center" shrinkToFit="1"/>
    </xf>
    <xf numFmtId="0" fontId="12" fillId="0" borderId="19" xfId="0" applyFont="1" applyBorder="1" applyAlignment="1" quotePrefix="1">
      <alignment horizontal="center" vertical="center" shrinkToFit="1"/>
    </xf>
    <xf numFmtId="0" fontId="12" fillId="0" borderId="0" xfId="0" applyFont="1" applyBorder="1" applyAlignment="1" quotePrefix="1">
      <alignment horizontal="center" vertical="center" shrinkToFit="1"/>
    </xf>
    <xf numFmtId="0" fontId="12" fillId="0" borderId="20" xfId="0" applyFont="1" applyBorder="1" applyAlignment="1" quotePrefix="1">
      <alignment horizontal="center" vertical="center" shrinkToFit="1"/>
    </xf>
    <xf numFmtId="0" fontId="12" fillId="0" borderId="21" xfId="0" applyFont="1" applyBorder="1" applyAlignment="1" quotePrefix="1">
      <alignment horizontal="center" vertical="center" shrinkToFit="1"/>
    </xf>
    <xf numFmtId="0" fontId="12" fillId="0" borderId="12" xfId="0" applyFont="1" applyBorder="1" applyAlignment="1" quotePrefix="1">
      <alignment horizontal="center" vertical="center" shrinkToFit="1"/>
    </xf>
    <xf numFmtId="0" fontId="12" fillId="0" borderId="22" xfId="0" applyFont="1" applyBorder="1" applyAlignment="1" quotePrefix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0" xfId="0" applyFont="1" applyAlignment="1" quotePrefix="1">
      <alignment horizontal="center" vertical="center" shrinkToFit="1"/>
    </xf>
    <xf numFmtId="0" fontId="12" fillId="0" borderId="17" xfId="0" applyFont="1" applyBorder="1" applyAlignment="1">
      <alignment horizontal="center" vertical="top" shrinkToFit="1"/>
    </xf>
    <xf numFmtId="0" fontId="12" fillId="0" borderId="0" xfId="0" applyFont="1" applyAlignment="1">
      <alignment horizontal="center" vertical="top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12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top" shrinkToFit="1"/>
    </xf>
    <xf numFmtId="1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76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9" width="2.50390625" style="0" customWidth="1"/>
    <col min="30" max="30" width="2.50390625" style="6" customWidth="1"/>
    <col min="31" max="31" width="0.6171875" style="9" customWidth="1"/>
    <col min="32" max="32" width="3.625" style="7" customWidth="1"/>
    <col min="33" max="33" width="2.50390625" style="8" customWidth="1"/>
    <col min="34" max="34" width="2.50390625" style="1" customWidth="1"/>
    <col min="35" max="35" width="2.50390625" style="7" customWidth="1"/>
    <col min="36" max="38" width="2.625" style="8" customWidth="1"/>
    <col min="39" max="39" width="2.50390625" style="1" customWidth="1"/>
    <col min="40" max="40" width="2.50390625" style="0" customWidth="1"/>
    <col min="41" max="42" width="2.50390625" style="0" hidden="1" customWidth="1"/>
    <col min="43" max="43" width="4.375" style="0" hidden="1" customWidth="1"/>
    <col min="44" max="44" width="12.50390625" style="0" hidden="1" customWidth="1"/>
    <col min="45" max="45" width="10.00390625" style="0" hidden="1" customWidth="1"/>
    <col min="46" max="46" width="3.75390625" style="0" hidden="1" customWidth="1"/>
    <col min="47" max="58" width="4.375" style="0" hidden="1" customWidth="1"/>
    <col min="59" max="63" width="2.50390625" style="0" customWidth="1"/>
  </cols>
  <sheetData>
    <row r="1" spans="1:39" s="2" customFormat="1" ht="24">
      <c r="A1" s="1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72"/>
      <c r="Z1" s="72"/>
      <c r="AA1" s="72"/>
      <c r="AB1" s="72"/>
      <c r="AC1" s="72"/>
      <c r="AD1" s="73"/>
      <c r="AE1" s="10"/>
      <c r="AF1" s="74"/>
      <c r="AG1" s="74"/>
      <c r="AH1" s="74"/>
      <c r="AI1" s="74"/>
      <c r="AJ1" s="74"/>
      <c r="AK1" s="74"/>
      <c r="AL1" s="75" t="str">
        <f ca="1">MID(CELL("filename"),SEARCH("[",CELL("filename"))+1,SEARCH("]",CELL("filename"))-SEARCH("[",CELL("filename"))-5)&amp;"  岐阜県中学校数学科研究部会"</f>
        <v>120610  岐阜県中学校数学科研究部会</v>
      </c>
      <c r="AM1" s="27"/>
    </row>
    <row r="2" spans="1:39" s="2" customFormat="1" ht="15" customHeight="1">
      <c r="A2" s="11"/>
      <c r="B2" s="106">
        <f ca="1">TODAY()</f>
        <v>44427</v>
      </c>
      <c r="C2" s="106"/>
      <c r="D2" s="106"/>
      <c r="E2" s="106"/>
      <c r="F2" s="10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0"/>
      <c r="Z2" s="10"/>
      <c r="AA2" s="10"/>
      <c r="AB2" s="10"/>
      <c r="AC2" s="10"/>
      <c r="AD2" s="70"/>
      <c r="AE2" s="10"/>
      <c r="AF2" s="107" t="s">
        <v>70</v>
      </c>
      <c r="AG2" s="107"/>
      <c r="AH2" s="107"/>
      <c r="AI2" s="107"/>
      <c r="AJ2" s="107"/>
      <c r="AK2" s="107"/>
      <c r="AL2" s="107"/>
      <c r="AM2" s="27"/>
    </row>
    <row r="3" spans="1:39" s="2" customFormat="1" ht="21" customHeight="1">
      <c r="A3" s="28"/>
      <c r="B3" s="28"/>
      <c r="C3" s="28"/>
      <c r="D3" s="28"/>
      <c r="E3" s="28"/>
      <c r="F3" s="28"/>
      <c r="G3" s="28"/>
      <c r="H3" s="28"/>
      <c r="I3" s="29" t="s">
        <v>2</v>
      </c>
      <c r="J3" s="30"/>
      <c r="K3" s="30"/>
      <c r="L3" s="30"/>
      <c r="M3" s="30"/>
      <c r="N3" s="30"/>
      <c r="O3" s="71"/>
      <c r="P3" s="30"/>
      <c r="Q3" s="30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1"/>
      <c r="AE3" s="32"/>
      <c r="AF3" s="103" t="s">
        <v>1</v>
      </c>
      <c r="AG3" s="103"/>
      <c r="AH3" s="103"/>
      <c r="AI3" s="103"/>
      <c r="AJ3" s="103"/>
      <c r="AK3" s="103"/>
      <c r="AL3" s="103"/>
      <c r="AM3" s="14"/>
    </row>
    <row r="4" spans="1:39" ht="9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36"/>
      <c r="AF4" s="37"/>
      <c r="AG4" s="37"/>
      <c r="AH4" s="37"/>
      <c r="AI4" s="37"/>
      <c r="AJ4" s="37"/>
      <c r="AK4" s="37"/>
      <c r="AL4" s="37"/>
      <c r="AM4" s="14"/>
    </row>
    <row r="5" spans="1:46" s="5" customFormat="1" ht="18.75" customHeight="1">
      <c r="A5" s="49">
        <v>1</v>
      </c>
      <c r="B5" s="86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96"/>
      <c r="T5" s="97"/>
      <c r="U5" s="86" t="s">
        <v>4</v>
      </c>
      <c r="V5" s="76"/>
      <c r="W5" s="76"/>
      <c r="X5" s="76"/>
      <c r="Y5" s="76"/>
      <c r="Z5" s="76"/>
      <c r="AA5" s="76"/>
      <c r="AB5" s="76"/>
      <c r="AC5" s="76"/>
      <c r="AD5" s="95"/>
      <c r="AE5" s="44"/>
      <c r="AF5" s="49">
        <v>1</v>
      </c>
      <c r="AG5" s="45"/>
      <c r="AH5" s="48"/>
      <c r="AI5" s="50"/>
      <c r="AJ5" s="45"/>
      <c r="AK5" s="45"/>
      <c r="AL5" s="45"/>
      <c r="AM5" s="13"/>
      <c r="AO5" s="17">
        <v>1</v>
      </c>
      <c r="AQ5" s="16" t="s">
        <v>12</v>
      </c>
      <c r="AR5" s="16"/>
      <c r="AS5" s="16"/>
      <c r="AT5" s="26">
        <f ca="1">INT(RAND()*6+1)</f>
        <v>6</v>
      </c>
    </row>
    <row r="6" spans="1:48" s="5" customFormat="1" ht="18.75" customHeight="1">
      <c r="A6" s="50"/>
      <c r="B6" s="76" t="s">
        <v>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47"/>
      <c r="N6" s="47"/>
      <c r="O6" s="45"/>
      <c r="P6" s="45"/>
      <c r="Q6" s="45"/>
      <c r="R6" s="47"/>
      <c r="S6" s="47"/>
      <c r="T6" s="45"/>
      <c r="U6" s="45"/>
      <c r="V6" s="45"/>
      <c r="W6" s="47"/>
      <c r="X6" s="47"/>
      <c r="Y6" s="45"/>
      <c r="Z6" s="47"/>
      <c r="AA6" s="47"/>
      <c r="AB6" s="45"/>
      <c r="AC6" s="45"/>
      <c r="AD6" s="46"/>
      <c r="AE6" s="44"/>
      <c r="AF6" s="50"/>
      <c r="AG6" s="40" t="s">
        <v>51</v>
      </c>
      <c r="AH6" s="48"/>
      <c r="AI6" s="48">
        <v>6</v>
      </c>
      <c r="AJ6" s="45"/>
      <c r="AK6" s="45"/>
      <c r="AL6" s="45"/>
      <c r="AM6" s="13"/>
      <c r="AQ6" s="5">
        <v>1</v>
      </c>
      <c r="AR6" s="4" t="s">
        <v>13</v>
      </c>
      <c r="AS6" s="16" t="s">
        <v>20</v>
      </c>
      <c r="AT6" s="4">
        <v>3</v>
      </c>
      <c r="AU6" s="5">
        <v>1</v>
      </c>
      <c r="AV6" s="5">
        <v>2</v>
      </c>
    </row>
    <row r="7" spans="1:48" s="5" customFormat="1" ht="7.5" customHeight="1">
      <c r="A7" s="50"/>
      <c r="B7" s="48"/>
      <c r="C7" s="47"/>
      <c r="D7" s="47"/>
      <c r="E7" s="45"/>
      <c r="F7" s="45"/>
      <c r="G7" s="45"/>
      <c r="H7" s="47"/>
      <c r="I7" s="47"/>
      <c r="J7" s="45"/>
      <c r="K7" s="45"/>
      <c r="L7" s="87"/>
      <c r="M7" s="88"/>
      <c r="N7" s="89"/>
      <c r="O7" s="45"/>
      <c r="P7" s="45"/>
      <c r="Q7" s="45"/>
      <c r="R7" s="47"/>
      <c r="S7" s="47"/>
      <c r="T7" s="45"/>
      <c r="U7" s="45"/>
      <c r="V7" s="87"/>
      <c r="W7" s="88"/>
      <c r="X7" s="88"/>
      <c r="Y7" s="89"/>
      <c r="Z7" s="47"/>
      <c r="AA7" s="47"/>
      <c r="AB7" s="45"/>
      <c r="AC7" s="45"/>
      <c r="AD7" s="46"/>
      <c r="AE7" s="44"/>
      <c r="AF7" s="50"/>
      <c r="AG7" s="38"/>
      <c r="AH7" s="48"/>
      <c r="AI7" s="48"/>
      <c r="AJ7" s="45"/>
      <c r="AK7" s="45"/>
      <c r="AL7" s="45"/>
      <c r="AM7" s="13"/>
      <c r="AQ7" s="5">
        <v>2</v>
      </c>
      <c r="AR7" s="4" t="s">
        <v>14</v>
      </c>
      <c r="AS7" s="16" t="s">
        <v>21</v>
      </c>
      <c r="AT7" s="4">
        <v>3</v>
      </c>
      <c r="AU7" s="5">
        <v>1</v>
      </c>
      <c r="AV7" s="5">
        <v>2</v>
      </c>
    </row>
    <row r="8" spans="1:48" s="5" customFormat="1" ht="18.75" customHeight="1">
      <c r="A8" s="50"/>
      <c r="B8" s="40" t="s">
        <v>51</v>
      </c>
      <c r="C8" s="47"/>
      <c r="D8" s="76" t="s">
        <v>6</v>
      </c>
      <c r="E8" s="76"/>
      <c r="F8" s="76"/>
      <c r="G8" s="76"/>
      <c r="H8" s="76"/>
      <c r="I8" s="76"/>
      <c r="J8" s="76"/>
      <c r="K8" s="76"/>
      <c r="L8" s="86"/>
      <c r="M8" s="90"/>
      <c r="N8" s="91"/>
      <c r="O8" s="86" t="s">
        <v>7</v>
      </c>
      <c r="P8" s="76"/>
      <c r="Q8" s="76"/>
      <c r="R8" s="76"/>
      <c r="S8" s="76"/>
      <c r="T8" s="76"/>
      <c r="U8" s="76"/>
      <c r="V8" s="86"/>
      <c r="W8" s="90"/>
      <c r="X8" s="90"/>
      <c r="Y8" s="91"/>
      <c r="Z8" s="86" t="s">
        <v>52</v>
      </c>
      <c r="AA8" s="76"/>
      <c r="AB8" s="45"/>
      <c r="AC8" s="45"/>
      <c r="AD8" s="46"/>
      <c r="AE8" s="44"/>
      <c r="AF8" s="50"/>
      <c r="AG8" s="38"/>
      <c r="AH8" s="48"/>
      <c r="AI8" s="76" t="s">
        <v>19</v>
      </c>
      <c r="AJ8" s="76"/>
      <c r="AK8" s="76"/>
      <c r="AL8" s="45"/>
      <c r="AM8" s="13"/>
      <c r="AQ8" s="5">
        <v>3</v>
      </c>
      <c r="AR8" s="4" t="s">
        <v>16</v>
      </c>
      <c r="AS8" s="16" t="s">
        <v>22</v>
      </c>
      <c r="AT8" s="4">
        <v>2</v>
      </c>
      <c r="AU8" s="5">
        <v>1</v>
      </c>
      <c r="AV8" s="5">
        <v>3</v>
      </c>
    </row>
    <row r="9" spans="1:48" s="5" customFormat="1" ht="7.5" customHeight="1">
      <c r="A9" s="50"/>
      <c r="B9" s="39"/>
      <c r="C9" s="47"/>
      <c r="D9" s="45"/>
      <c r="E9" s="45"/>
      <c r="F9" s="45"/>
      <c r="G9" s="45"/>
      <c r="H9" s="47"/>
      <c r="I9" s="47"/>
      <c r="J9" s="45"/>
      <c r="K9" s="45"/>
      <c r="L9" s="92"/>
      <c r="M9" s="93"/>
      <c r="N9" s="94"/>
      <c r="O9" s="45"/>
      <c r="P9" s="45"/>
      <c r="Q9" s="45"/>
      <c r="R9" s="47"/>
      <c r="S9" s="47"/>
      <c r="T9" s="45"/>
      <c r="U9" s="45"/>
      <c r="V9" s="92"/>
      <c r="W9" s="93"/>
      <c r="X9" s="93"/>
      <c r="Y9" s="94"/>
      <c r="Z9" s="47"/>
      <c r="AA9" s="47"/>
      <c r="AB9" s="45"/>
      <c r="AC9" s="45"/>
      <c r="AD9" s="46"/>
      <c r="AE9" s="44"/>
      <c r="AF9" s="50"/>
      <c r="AG9" s="38"/>
      <c r="AH9" s="48"/>
      <c r="AI9" s="50"/>
      <c r="AJ9" s="45"/>
      <c r="AK9" s="45"/>
      <c r="AL9" s="45"/>
      <c r="AM9" s="13"/>
      <c r="AQ9" s="5">
        <v>4</v>
      </c>
      <c r="AR9" s="4" t="s">
        <v>15</v>
      </c>
      <c r="AS9" s="16" t="s">
        <v>23</v>
      </c>
      <c r="AT9" s="4">
        <v>5</v>
      </c>
      <c r="AU9" s="5">
        <v>5</v>
      </c>
      <c r="AV9" s="5">
        <v>6</v>
      </c>
    </row>
    <row r="10" spans="1:48" s="5" customFormat="1" ht="7.5" customHeight="1">
      <c r="A10" s="50"/>
      <c r="B10" s="41"/>
      <c r="C10" s="47"/>
      <c r="D10" s="47"/>
      <c r="E10" s="45"/>
      <c r="F10" s="45"/>
      <c r="G10" s="45"/>
      <c r="H10" s="47"/>
      <c r="I10" s="47"/>
      <c r="J10" s="45"/>
      <c r="K10" s="45"/>
      <c r="L10" s="45"/>
      <c r="M10" s="47"/>
      <c r="N10" s="47"/>
      <c r="O10" s="45"/>
      <c r="P10" s="45"/>
      <c r="Q10" s="45"/>
      <c r="R10" s="47"/>
      <c r="S10" s="47"/>
      <c r="T10" s="45"/>
      <c r="U10" s="45"/>
      <c r="V10" s="45"/>
      <c r="W10" s="47"/>
      <c r="X10" s="47"/>
      <c r="Y10" s="45"/>
      <c r="Z10" s="47"/>
      <c r="AA10" s="47"/>
      <c r="AB10" s="45"/>
      <c r="AC10" s="45"/>
      <c r="AD10" s="46"/>
      <c r="AE10" s="44"/>
      <c r="AF10" s="50"/>
      <c r="AG10" s="38"/>
      <c r="AH10" s="48"/>
      <c r="AI10" s="50"/>
      <c r="AJ10" s="45"/>
      <c r="AK10" s="45"/>
      <c r="AL10" s="45"/>
      <c r="AM10" s="13"/>
      <c r="AQ10" s="5">
        <v>5</v>
      </c>
      <c r="AR10" s="4" t="s">
        <v>17</v>
      </c>
      <c r="AS10" s="16" t="s">
        <v>24</v>
      </c>
      <c r="AT10" s="4">
        <v>3</v>
      </c>
      <c r="AU10" s="5">
        <v>1</v>
      </c>
      <c r="AV10" s="5">
        <v>2</v>
      </c>
    </row>
    <row r="11" spans="1:48" s="5" customFormat="1" ht="18.75" customHeight="1">
      <c r="A11" s="50"/>
      <c r="B11" s="39"/>
      <c r="C11" s="76" t="s">
        <v>8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47"/>
      <c r="O11" s="45"/>
      <c r="P11" s="45"/>
      <c r="Q11" s="45"/>
      <c r="R11" s="47"/>
      <c r="S11" s="47"/>
      <c r="T11" s="45"/>
      <c r="U11" s="45"/>
      <c r="V11" s="45"/>
      <c r="W11" s="47"/>
      <c r="X11" s="47"/>
      <c r="Y11" s="45"/>
      <c r="Z11" s="47"/>
      <c r="AA11" s="47"/>
      <c r="AB11" s="45"/>
      <c r="AC11" s="45"/>
      <c r="AD11" s="46"/>
      <c r="AE11" s="44"/>
      <c r="AF11" s="50"/>
      <c r="AG11" s="40" t="s">
        <v>53</v>
      </c>
      <c r="AH11" s="48"/>
      <c r="AI11" s="76">
        <v>1</v>
      </c>
      <c r="AJ11" s="45"/>
      <c r="AK11" s="52">
        <v>1</v>
      </c>
      <c r="AL11" s="33"/>
      <c r="AM11" s="13"/>
      <c r="AQ11" s="5">
        <v>6</v>
      </c>
      <c r="AR11" s="4" t="s">
        <v>18</v>
      </c>
      <c r="AS11" s="16" t="s">
        <v>25</v>
      </c>
      <c r="AT11" s="4">
        <v>2</v>
      </c>
      <c r="AU11" s="5">
        <v>1</v>
      </c>
      <c r="AV11" s="5">
        <v>3</v>
      </c>
    </row>
    <row r="12" spans="1:46" s="5" customFormat="1" ht="7.5" customHeight="1">
      <c r="A12" s="50"/>
      <c r="B12" s="3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7"/>
      <c r="O12" s="45"/>
      <c r="P12" s="45"/>
      <c r="Q12" s="45"/>
      <c r="R12" s="47"/>
      <c r="S12" s="47"/>
      <c r="T12" s="45"/>
      <c r="U12" s="45"/>
      <c r="V12" s="45"/>
      <c r="W12" s="47"/>
      <c r="X12" s="47"/>
      <c r="Y12" s="45"/>
      <c r="Z12" s="47"/>
      <c r="AA12" s="47"/>
      <c r="AB12" s="45"/>
      <c r="AC12" s="45"/>
      <c r="AD12" s="46"/>
      <c r="AE12" s="44"/>
      <c r="AF12" s="50"/>
      <c r="AG12" s="38"/>
      <c r="AH12" s="48"/>
      <c r="AI12" s="76"/>
      <c r="AJ12" s="45"/>
      <c r="AK12" s="99">
        <v>6</v>
      </c>
      <c r="AL12" s="53"/>
      <c r="AM12" s="13"/>
      <c r="AR12" s="4"/>
      <c r="AS12" s="4"/>
      <c r="AT12" s="4"/>
    </row>
    <row r="13" spans="1:47" s="5" customFormat="1" ht="7.5" customHeight="1">
      <c r="A13" s="50"/>
      <c r="B13" s="39"/>
      <c r="C13" s="47"/>
      <c r="D13" s="47"/>
      <c r="E13" s="47"/>
      <c r="F13" s="45"/>
      <c r="G13" s="45"/>
      <c r="H13" s="45"/>
      <c r="I13" s="47"/>
      <c r="J13" s="47"/>
      <c r="K13" s="45"/>
      <c r="L13" s="45"/>
      <c r="M13" s="45"/>
      <c r="N13" s="77"/>
      <c r="O13" s="78"/>
      <c r="P13" s="79"/>
      <c r="Q13" s="45"/>
      <c r="R13" s="45"/>
      <c r="S13" s="47"/>
      <c r="T13" s="47"/>
      <c r="U13" s="45"/>
      <c r="V13" s="45"/>
      <c r="W13" s="45"/>
      <c r="X13" s="47"/>
      <c r="Y13" s="47"/>
      <c r="Z13" s="45"/>
      <c r="AA13" s="77"/>
      <c r="AB13" s="78"/>
      <c r="AC13" s="79"/>
      <c r="AD13" s="45"/>
      <c r="AE13" s="54"/>
      <c r="AF13" s="44"/>
      <c r="AG13" s="39"/>
      <c r="AH13" s="45"/>
      <c r="AI13" s="76"/>
      <c r="AJ13" s="50"/>
      <c r="AK13" s="100"/>
      <c r="AL13" s="55"/>
      <c r="AM13" s="12"/>
      <c r="AN13" s="13"/>
      <c r="AT13" s="4"/>
      <c r="AU13" s="4"/>
    </row>
    <row r="14" spans="1:47" s="5" customFormat="1" ht="18.75" customHeight="1">
      <c r="A14" s="50"/>
      <c r="B14" s="40" t="s">
        <v>53</v>
      </c>
      <c r="C14" s="47"/>
      <c r="D14" s="98">
        <f ca="1">INT(RAND()*6+1)</f>
        <v>6</v>
      </c>
      <c r="E14" s="98"/>
      <c r="F14" s="76" t="s">
        <v>10</v>
      </c>
      <c r="G14" s="76"/>
      <c r="H14" s="76"/>
      <c r="I14" s="76"/>
      <c r="J14" s="76"/>
      <c r="K14" s="76"/>
      <c r="L14" s="76"/>
      <c r="M14" s="76"/>
      <c r="N14" s="80"/>
      <c r="O14" s="81"/>
      <c r="P14" s="82"/>
      <c r="Q14" s="86" t="s">
        <v>11</v>
      </c>
      <c r="R14" s="76"/>
      <c r="S14" s="76"/>
      <c r="T14" s="76"/>
      <c r="U14" s="76"/>
      <c r="V14" s="76"/>
      <c r="W14" s="76"/>
      <c r="X14" s="76"/>
      <c r="Y14" s="76"/>
      <c r="Z14" s="76"/>
      <c r="AA14" s="80"/>
      <c r="AB14" s="81"/>
      <c r="AC14" s="82"/>
      <c r="AD14" s="45"/>
      <c r="AE14" s="54"/>
      <c r="AF14" s="44"/>
      <c r="AG14" s="39"/>
      <c r="AH14" s="45"/>
      <c r="AI14" s="33"/>
      <c r="AJ14" s="50"/>
      <c r="AK14" s="100"/>
      <c r="AL14" s="55"/>
      <c r="AM14" s="12"/>
      <c r="AN14" s="13"/>
      <c r="AT14" s="4"/>
      <c r="AU14" s="4"/>
    </row>
    <row r="15" spans="1:47" s="5" customFormat="1" ht="7.5" customHeight="1">
      <c r="A15" s="50"/>
      <c r="B15" s="39"/>
      <c r="C15" s="47"/>
      <c r="D15" s="47"/>
      <c r="E15" s="47"/>
      <c r="F15" s="45"/>
      <c r="G15" s="45"/>
      <c r="H15" s="45"/>
      <c r="I15" s="47"/>
      <c r="J15" s="47"/>
      <c r="K15" s="45"/>
      <c r="L15" s="45"/>
      <c r="M15" s="45"/>
      <c r="N15" s="83"/>
      <c r="O15" s="84"/>
      <c r="P15" s="85"/>
      <c r="Q15" s="45"/>
      <c r="R15" s="45"/>
      <c r="S15" s="47"/>
      <c r="T15" s="47"/>
      <c r="U15" s="45"/>
      <c r="V15" s="45"/>
      <c r="W15" s="45"/>
      <c r="X15" s="47"/>
      <c r="Y15" s="47"/>
      <c r="Z15" s="45"/>
      <c r="AA15" s="83"/>
      <c r="AB15" s="84"/>
      <c r="AC15" s="85"/>
      <c r="AD15" s="45"/>
      <c r="AE15" s="54"/>
      <c r="AF15" s="44"/>
      <c r="AG15" s="39"/>
      <c r="AH15" s="45"/>
      <c r="AI15" s="56"/>
      <c r="AJ15" s="50"/>
      <c r="AK15" s="50"/>
      <c r="AL15" s="50"/>
      <c r="AM15" s="12"/>
      <c r="AN15" s="13"/>
      <c r="AT15" s="4"/>
      <c r="AU15" s="4"/>
    </row>
    <row r="16" spans="1:46" s="5" customFormat="1" ht="7.5" customHeight="1">
      <c r="A16" s="50"/>
      <c r="B16" s="39"/>
      <c r="C16" s="47"/>
      <c r="D16" s="47"/>
      <c r="E16" s="45"/>
      <c r="F16" s="45"/>
      <c r="G16" s="45"/>
      <c r="H16" s="47"/>
      <c r="I16" s="47"/>
      <c r="J16" s="45"/>
      <c r="K16" s="45"/>
      <c r="L16" s="45"/>
      <c r="M16" s="47"/>
      <c r="N16" s="47"/>
      <c r="O16" s="45"/>
      <c r="P16" s="45"/>
      <c r="Q16" s="45"/>
      <c r="R16" s="47"/>
      <c r="S16" s="47"/>
      <c r="T16" s="45"/>
      <c r="U16" s="45"/>
      <c r="V16" s="45"/>
      <c r="W16" s="47"/>
      <c r="X16" s="47"/>
      <c r="Y16" s="45"/>
      <c r="Z16" s="47"/>
      <c r="AA16" s="47"/>
      <c r="AB16" s="45"/>
      <c r="AC16" s="45"/>
      <c r="AD16" s="46"/>
      <c r="AE16" s="44"/>
      <c r="AF16" s="50"/>
      <c r="AG16" s="38"/>
      <c r="AH16" s="48"/>
      <c r="AI16" s="56"/>
      <c r="AJ16" s="45"/>
      <c r="AK16" s="45"/>
      <c r="AL16" s="45"/>
      <c r="AM16" s="13"/>
      <c r="AR16" s="4"/>
      <c r="AS16" s="4"/>
      <c r="AT16" s="4"/>
    </row>
    <row r="17" spans="1:46" s="5" customFormat="1" ht="18.75" customHeight="1">
      <c r="A17" s="50"/>
      <c r="B17" s="41"/>
      <c r="C17" s="76" t="s">
        <v>54</v>
      </c>
      <c r="D17" s="76"/>
      <c r="E17" s="76"/>
      <c r="F17" s="76"/>
      <c r="G17" s="45"/>
      <c r="H17" s="47"/>
      <c r="I17" s="47"/>
      <c r="J17" s="45"/>
      <c r="K17" s="45"/>
      <c r="L17" s="45"/>
      <c r="M17" s="47"/>
      <c r="N17" s="47"/>
      <c r="O17" s="45"/>
      <c r="P17" s="45"/>
      <c r="Q17" s="45"/>
      <c r="R17" s="47"/>
      <c r="S17" s="47"/>
      <c r="T17" s="45"/>
      <c r="U17" s="45"/>
      <c r="V17" s="45"/>
      <c r="W17" s="47"/>
      <c r="X17" s="47"/>
      <c r="Y17" s="45"/>
      <c r="Z17" s="47"/>
      <c r="AA17" s="47"/>
      <c r="AB17" s="45"/>
      <c r="AC17" s="45"/>
      <c r="AD17" s="46"/>
      <c r="AE17" s="44"/>
      <c r="AF17" s="50"/>
      <c r="AG17" s="40" t="s">
        <v>55</v>
      </c>
      <c r="AH17" s="48"/>
      <c r="AI17" s="101" t="str">
        <f>VLOOKUP(AT5,$AQ$6:$AV$11,3)</f>
        <v>5,6</v>
      </c>
      <c r="AJ17" s="101"/>
      <c r="AK17" s="101"/>
      <c r="AL17" s="101"/>
      <c r="AM17" s="13"/>
      <c r="AR17" s="4"/>
      <c r="AS17" s="4"/>
      <c r="AT17" s="4"/>
    </row>
    <row r="18" spans="1:46" s="5" customFormat="1" ht="7.5" customHeight="1">
      <c r="A18" s="50"/>
      <c r="B18" s="39"/>
      <c r="C18" s="47"/>
      <c r="D18" s="47"/>
      <c r="E18" s="45"/>
      <c r="F18" s="45"/>
      <c r="G18" s="45"/>
      <c r="H18" s="47"/>
      <c r="I18" s="47"/>
      <c r="J18" s="45"/>
      <c r="K18" s="45"/>
      <c r="L18" s="45"/>
      <c r="M18" s="47"/>
      <c r="N18" s="47"/>
      <c r="O18" s="45"/>
      <c r="P18" s="45"/>
      <c r="Q18" s="45"/>
      <c r="R18" s="47"/>
      <c r="S18" s="47"/>
      <c r="T18" s="45"/>
      <c r="U18" s="45"/>
      <c r="V18" s="45"/>
      <c r="W18" s="47"/>
      <c r="X18" s="47"/>
      <c r="Y18" s="45"/>
      <c r="Z18" s="47"/>
      <c r="AA18" s="47"/>
      <c r="AB18" s="45"/>
      <c r="AC18" s="45"/>
      <c r="AD18" s="46"/>
      <c r="AE18" s="44"/>
      <c r="AF18" s="50"/>
      <c r="AG18" s="45"/>
      <c r="AH18" s="48"/>
      <c r="AI18" s="50"/>
      <c r="AJ18" s="45"/>
      <c r="AK18" s="45"/>
      <c r="AL18" s="45"/>
      <c r="AM18" s="13"/>
      <c r="AR18" s="4"/>
      <c r="AS18" s="4"/>
      <c r="AT18" s="4"/>
    </row>
    <row r="19" spans="1:39" s="5" customFormat="1" ht="7.5" customHeight="1">
      <c r="A19" s="50"/>
      <c r="B19" s="39"/>
      <c r="C19" s="47"/>
      <c r="D19" s="47"/>
      <c r="E19" s="45"/>
      <c r="F19" s="45"/>
      <c r="G19" s="45"/>
      <c r="H19" s="47"/>
      <c r="I19" s="47"/>
      <c r="J19" s="45"/>
      <c r="K19" s="45"/>
      <c r="L19" s="45"/>
      <c r="M19" s="47"/>
      <c r="N19" s="47"/>
      <c r="O19" s="45"/>
      <c r="P19" s="45"/>
      <c r="Q19" s="87"/>
      <c r="R19" s="88"/>
      <c r="S19" s="88"/>
      <c r="T19" s="88"/>
      <c r="U19" s="88"/>
      <c r="V19" s="88"/>
      <c r="W19" s="88"/>
      <c r="X19" s="88"/>
      <c r="Y19" s="88"/>
      <c r="Z19" s="88"/>
      <c r="AA19" s="89"/>
      <c r="AB19" s="45"/>
      <c r="AC19" s="45"/>
      <c r="AD19" s="46"/>
      <c r="AE19" s="44"/>
      <c r="AF19" s="50"/>
      <c r="AG19" s="45"/>
      <c r="AH19" s="48"/>
      <c r="AI19" s="50"/>
      <c r="AJ19" s="45"/>
      <c r="AK19" s="45"/>
      <c r="AL19" s="45"/>
      <c r="AM19" s="13"/>
    </row>
    <row r="20" spans="1:39" s="5" customFormat="1" ht="18.75" customHeight="1">
      <c r="A20" s="50"/>
      <c r="B20" s="40" t="s">
        <v>55</v>
      </c>
      <c r="C20" s="47"/>
      <c r="D20" s="98" t="str">
        <f>VLOOKUP(AT5,$AQ$6:$AV$11,2)</f>
        <v>5以上の数</v>
      </c>
      <c r="E20" s="98"/>
      <c r="F20" s="98"/>
      <c r="G20" s="98"/>
      <c r="H20" s="98"/>
      <c r="I20" s="76" t="s">
        <v>10</v>
      </c>
      <c r="J20" s="76"/>
      <c r="K20" s="76"/>
      <c r="L20" s="76"/>
      <c r="M20" s="76"/>
      <c r="N20" s="76"/>
      <c r="O20" s="76"/>
      <c r="P20" s="76"/>
      <c r="Q20" s="86"/>
      <c r="R20" s="90"/>
      <c r="S20" s="90"/>
      <c r="T20" s="90"/>
      <c r="U20" s="90"/>
      <c r="V20" s="90"/>
      <c r="W20" s="90"/>
      <c r="X20" s="90"/>
      <c r="Y20" s="90"/>
      <c r="Z20" s="90"/>
      <c r="AA20" s="91"/>
      <c r="AB20" s="86" t="s">
        <v>56</v>
      </c>
      <c r="AC20" s="76"/>
      <c r="AD20" s="46"/>
      <c r="AE20" s="44"/>
      <c r="AF20" s="50"/>
      <c r="AG20" s="45"/>
      <c r="AH20" s="48"/>
      <c r="AI20" s="76">
        <f>VLOOKUP(AT5,$AQ$6:$AV$11,4)</f>
        <v>2</v>
      </c>
      <c r="AJ20" s="45"/>
      <c r="AK20" s="52">
        <f>VLOOKUP(AT5,$AQ$6:$AV$11,5)</f>
        <v>1</v>
      </c>
      <c r="AL20" s="45"/>
      <c r="AM20" s="13"/>
    </row>
    <row r="21" spans="1:39" s="5" customFormat="1" ht="7.5" customHeight="1">
      <c r="A21" s="50"/>
      <c r="B21" s="50"/>
      <c r="C21" s="47"/>
      <c r="D21" s="47"/>
      <c r="E21" s="45"/>
      <c r="F21" s="45"/>
      <c r="G21" s="45"/>
      <c r="H21" s="47"/>
      <c r="I21" s="47"/>
      <c r="J21" s="45"/>
      <c r="K21" s="45"/>
      <c r="L21" s="45"/>
      <c r="M21" s="47"/>
      <c r="N21" s="47"/>
      <c r="O21" s="45"/>
      <c r="P21" s="45"/>
      <c r="Q21" s="92"/>
      <c r="R21" s="93"/>
      <c r="S21" s="93"/>
      <c r="T21" s="93"/>
      <c r="U21" s="93"/>
      <c r="V21" s="93"/>
      <c r="W21" s="93"/>
      <c r="X21" s="93"/>
      <c r="Y21" s="93"/>
      <c r="Z21" s="93"/>
      <c r="AA21" s="94"/>
      <c r="AB21" s="45"/>
      <c r="AC21" s="45"/>
      <c r="AD21" s="46"/>
      <c r="AE21" s="44"/>
      <c r="AF21" s="50"/>
      <c r="AG21" s="45"/>
      <c r="AH21" s="48"/>
      <c r="AI21" s="76"/>
      <c r="AJ21" s="45"/>
      <c r="AK21" s="99">
        <f>VLOOKUP(AT5,$AQ$6:$AV$11,6)</f>
        <v>3</v>
      </c>
      <c r="AL21" s="45"/>
      <c r="AM21" s="13"/>
    </row>
    <row r="22" spans="1:39" s="5" customFormat="1" ht="3.75" customHeight="1">
      <c r="A22" s="50"/>
      <c r="B22" s="50"/>
      <c r="C22" s="47"/>
      <c r="D22" s="47"/>
      <c r="E22" s="45"/>
      <c r="F22" s="45"/>
      <c r="G22" s="45"/>
      <c r="H22" s="47"/>
      <c r="I22" s="47"/>
      <c r="J22" s="45"/>
      <c r="K22" s="45"/>
      <c r="L22" s="45"/>
      <c r="M22" s="47"/>
      <c r="N22" s="47"/>
      <c r="O22" s="45"/>
      <c r="P22" s="45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45"/>
      <c r="AD22" s="46"/>
      <c r="AE22" s="44"/>
      <c r="AF22" s="50"/>
      <c r="AG22" s="45"/>
      <c r="AH22" s="48"/>
      <c r="AI22" s="76"/>
      <c r="AJ22" s="45"/>
      <c r="AK22" s="101"/>
      <c r="AL22" s="45"/>
      <c r="AM22" s="13"/>
    </row>
    <row r="23" spans="1:39" s="5" customFormat="1" ht="7.5" customHeight="1">
      <c r="A23" s="50"/>
      <c r="B23" s="50"/>
      <c r="C23" s="77"/>
      <c r="D23" s="78"/>
      <c r="E23" s="79"/>
      <c r="F23" s="45"/>
      <c r="G23" s="45"/>
      <c r="H23" s="47"/>
      <c r="I23" s="47"/>
      <c r="J23" s="45"/>
      <c r="K23" s="45"/>
      <c r="L23" s="45"/>
      <c r="M23" s="47"/>
      <c r="N23" s="47"/>
      <c r="O23" s="45"/>
      <c r="P23" s="87"/>
      <c r="Q23" s="88"/>
      <c r="R23" s="89"/>
      <c r="S23" s="47"/>
      <c r="T23" s="45"/>
      <c r="U23" s="45"/>
      <c r="V23" s="45"/>
      <c r="W23" s="47"/>
      <c r="X23" s="47"/>
      <c r="Y23" s="45"/>
      <c r="Z23" s="47"/>
      <c r="AA23" s="47"/>
      <c r="AB23" s="45"/>
      <c r="AC23" s="45"/>
      <c r="AD23" s="46"/>
      <c r="AE23" s="44"/>
      <c r="AF23" s="50"/>
      <c r="AG23" s="45"/>
      <c r="AH23" s="48"/>
      <c r="AI23" s="76"/>
      <c r="AJ23" s="45"/>
      <c r="AK23" s="100"/>
      <c r="AL23" s="45"/>
      <c r="AM23" s="13"/>
    </row>
    <row r="24" spans="1:39" s="5" customFormat="1" ht="18.75" customHeight="1">
      <c r="A24" s="50"/>
      <c r="B24" s="51"/>
      <c r="C24" s="80"/>
      <c r="D24" s="81"/>
      <c r="E24" s="82"/>
      <c r="F24" s="86" t="s">
        <v>11</v>
      </c>
      <c r="G24" s="76"/>
      <c r="H24" s="76"/>
      <c r="I24" s="76"/>
      <c r="J24" s="76"/>
      <c r="K24" s="76"/>
      <c r="L24" s="76"/>
      <c r="M24" s="76"/>
      <c r="N24" s="76"/>
      <c r="O24" s="91"/>
      <c r="P24" s="86"/>
      <c r="Q24" s="90"/>
      <c r="R24" s="91"/>
      <c r="S24" s="86" t="s">
        <v>54</v>
      </c>
      <c r="T24" s="76"/>
      <c r="U24" s="76"/>
      <c r="V24" s="76"/>
      <c r="W24" s="47"/>
      <c r="X24" s="47"/>
      <c r="Y24" s="45"/>
      <c r="Z24" s="47"/>
      <c r="AA24" s="47"/>
      <c r="AB24" s="45"/>
      <c r="AC24" s="45"/>
      <c r="AD24" s="46"/>
      <c r="AE24" s="44"/>
      <c r="AF24" s="50"/>
      <c r="AG24" s="45"/>
      <c r="AH24" s="48"/>
      <c r="AI24" s="50"/>
      <c r="AJ24" s="45"/>
      <c r="AK24" s="100"/>
      <c r="AL24" s="45"/>
      <c r="AM24" s="13"/>
    </row>
    <row r="25" spans="1:44" s="5" customFormat="1" ht="7.5" customHeight="1">
      <c r="A25" s="50"/>
      <c r="B25" s="50"/>
      <c r="C25" s="83"/>
      <c r="D25" s="84"/>
      <c r="E25" s="85"/>
      <c r="F25" s="45"/>
      <c r="G25" s="45"/>
      <c r="H25" s="47"/>
      <c r="I25" s="47"/>
      <c r="J25" s="45"/>
      <c r="K25" s="45"/>
      <c r="L25" s="45"/>
      <c r="M25" s="47"/>
      <c r="N25" s="47"/>
      <c r="O25" s="45"/>
      <c r="P25" s="92"/>
      <c r="Q25" s="93"/>
      <c r="R25" s="94"/>
      <c r="S25" s="47"/>
      <c r="T25" s="45"/>
      <c r="U25" s="45"/>
      <c r="V25" s="45"/>
      <c r="W25" s="47"/>
      <c r="X25" s="47"/>
      <c r="Y25" s="45"/>
      <c r="Z25" s="47"/>
      <c r="AA25" s="47"/>
      <c r="AB25" s="45"/>
      <c r="AC25" s="45"/>
      <c r="AD25" s="46"/>
      <c r="AE25" s="44"/>
      <c r="AF25" s="50"/>
      <c r="AG25" s="45"/>
      <c r="AH25" s="48"/>
      <c r="AI25" s="50"/>
      <c r="AJ25" s="45"/>
      <c r="AK25" s="45"/>
      <c r="AL25" s="45"/>
      <c r="AM25" s="13"/>
      <c r="AQ25" s="18"/>
      <c r="AR25" s="18"/>
    </row>
    <row r="26" spans="1:44" s="5" customFormat="1" ht="18.75" customHeight="1">
      <c r="A26" s="50"/>
      <c r="B26" s="50"/>
      <c r="C26" s="47"/>
      <c r="D26" s="47"/>
      <c r="E26" s="45"/>
      <c r="F26" s="45"/>
      <c r="G26" s="45"/>
      <c r="H26" s="47"/>
      <c r="I26" s="47"/>
      <c r="J26" s="45"/>
      <c r="K26" s="45"/>
      <c r="L26" s="45"/>
      <c r="M26" s="47"/>
      <c r="N26" s="47"/>
      <c r="O26" s="45"/>
      <c r="P26" s="45"/>
      <c r="Q26" s="45"/>
      <c r="R26" s="47"/>
      <c r="S26" s="47"/>
      <c r="T26" s="45"/>
      <c r="U26" s="45"/>
      <c r="V26" s="45"/>
      <c r="W26" s="47"/>
      <c r="X26" s="47"/>
      <c r="Y26" s="45"/>
      <c r="Z26" s="47"/>
      <c r="AA26" s="47"/>
      <c r="AB26" s="45"/>
      <c r="AC26" s="45"/>
      <c r="AD26" s="46"/>
      <c r="AE26" s="44"/>
      <c r="AF26" s="50"/>
      <c r="AG26" s="45"/>
      <c r="AH26" s="48"/>
      <c r="AI26" s="50"/>
      <c r="AJ26" s="45"/>
      <c r="AK26" s="45"/>
      <c r="AL26" s="45"/>
      <c r="AM26" s="13"/>
      <c r="AQ26" s="18" t="s">
        <v>9</v>
      </c>
      <c r="AR26" s="15" t="s">
        <v>12</v>
      </c>
    </row>
    <row r="27" spans="1:55" s="5" customFormat="1" ht="18.75" customHeight="1">
      <c r="A27" s="49">
        <v>2</v>
      </c>
      <c r="B27" s="51"/>
      <c r="C27" s="76" t="s">
        <v>57</v>
      </c>
      <c r="D27" s="76"/>
      <c r="E27" s="76"/>
      <c r="F27" s="76">
        <f>VLOOKUP(AP27,$AQ$28:$BC$31,2)</f>
        <v>25</v>
      </c>
      <c r="G27" s="76"/>
      <c r="H27" s="76" t="s">
        <v>26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>
        <f>F27</f>
        <v>25</v>
      </c>
      <c r="U27" s="76"/>
      <c r="V27" s="76" t="s">
        <v>27</v>
      </c>
      <c r="W27" s="76"/>
      <c r="X27" s="76"/>
      <c r="Y27" s="76"/>
      <c r="Z27" s="76"/>
      <c r="AA27" s="76"/>
      <c r="AB27" s="76"/>
      <c r="AC27" s="76"/>
      <c r="AD27" s="46"/>
      <c r="AE27" s="44"/>
      <c r="AF27" s="49">
        <v>2</v>
      </c>
      <c r="AG27" s="45"/>
      <c r="AH27" s="48"/>
      <c r="AI27" s="50"/>
      <c r="AJ27" s="45"/>
      <c r="AK27" s="45"/>
      <c r="AL27" s="45"/>
      <c r="AM27" s="13"/>
      <c r="AO27" s="19">
        <v>2</v>
      </c>
      <c r="AP27" s="25">
        <f ca="1">INT(RAND()*4+1)</f>
        <v>4</v>
      </c>
      <c r="AQ27" s="26">
        <f ca="1">INT(RAND()*3+1)</f>
        <v>3</v>
      </c>
      <c r="AR27" s="25">
        <f ca="1">INT(RAND()*3+4)</f>
        <v>6</v>
      </c>
      <c r="AS27" s="5">
        <v>2</v>
      </c>
      <c r="AU27" s="5">
        <v>3</v>
      </c>
      <c r="AW27" s="5">
        <v>4</v>
      </c>
      <c r="AY27" s="5">
        <v>5</v>
      </c>
      <c r="BA27" s="5">
        <v>6</v>
      </c>
      <c r="BC27" s="5">
        <v>10</v>
      </c>
    </row>
    <row r="28" spans="1:56" s="5" customFormat="1" ht="18.75" customHeight="1">
      <c r="A28" s="50"/>
      <c r="B28" s="76" t="s">
        <v>28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46"/>
      <c r="AE28" s="44"/>
      <c r="AF28" s="50"/>
      <c r="AG28" s="47"/>
      <c r="AH28" s="48"/>
      <c r="AI28" s="103"/>
      <c r="AJ28" s="103"/>
      <c r="AK28" s="45"/>
      <c r="AL28" s="45"/>
      <c r="AM28" s="13"/>
      <c r="AQ28" s="5">
        <v>1</v>
      </c>
      <c r="AR28" s="5">
        <v>10</v>
      </c>
      <c r="AS28" s="5">
        <v>1</v>
      </c>
      <c r="AT28" s="5">
        <v>2</v>
      </c>
      <c r="AU28" s="5">
        <v>3</v>
      </c>
      <c r="AV28" s="5">
        <v>10</v>
      </c>
      <c r="AW28" s="5">
        <v>1</v>
      </c>
      <c r="AX28" s="5">
        <v>5</v>
      </c>
      <c r="AY28" s="5">
        <v>1</v>
      </c>
      <c r="AZ28" s="5">
        <v>5</v>
      </c>
      <c r="BA28" s="5">
        <v>1</v>
      </c>
      <c r="BB28" s="5">
        <v>10</v>
      </c>
      <c r="BC28" s="5">
        <v>1</v>
      </c>
      <c r="BD28" s="5">
        <v>10</v>
      </c>
    </row>
    <row r="29" spans="1:56" s="5" customFormat="1" ht="18.75" customHeight="1">
      <c r="A29" s="50"/>
      <c r="B29" s="76" t="s">
        <v>58</v>
      </c>
      <c r="C29" s="76"/>
      <c r="D29" s="76"/>
      <c r="E29" s="76"/>
      <c r="F29" s="76"/>
      <c r="G29" s="76"/>
      <c r="H29" s="47"/>
      <c r="I29" s="47"/>
      <c r="J29" s="45"/>
      <c r="K29" s="45"/>
      <c r="L29" s="45"/>
      <c r="M29" s="47"/>
      <c r="N29" s="47"/>
      <c r="O29" s="45"/>
      <c r="P29" s="45"/>
      <c r="Q29" s="45"/>
      <c r="R29" s="47"/>
      <c r="S29" s="47"/>
      <c r="T29" s="45"/>
      <c r="U29" s="45"/>
      <c r="V29" s="45"/>
      <c r="W29" s="47"/>
      <c r="X29" s="47"/>
      <c r="Y29" s="45"/>
      <c r="Z29" s="47"/>
      <c r="AA29" s="47"/>
      <c r="AB29" s="45"/>
      <c r="AC29" s="45"/>
      <c r="AD29" s="46"/>
      <c r="AE29" s="44"/>
      <c r="AF29" s="50"/>
      <c r="AG29" s="40" t="s">
        <v>59</v>
      </c>
      <c r="AH29" s="48"/>
      <c r="AI29" s="105">
        <v>1</v>
      </c>
      <c r="AJ29" s="105"/>
      <c r="AK29" s="45"/>
      <c r="AL29" s="45"/>
      <c r="AM29" s="13"/>
      <c r="AQ29" s="5">
        <v>2</v>
      </c>
      <c r="AR29" s="5">
        <v>15</v>
      </c>
      <c r="AS29" s="5">
        <v>7</v>
      </c>
      <c r="AT29" s="5">
        <v>15</v>
      </c>
      <c r="AU29" s="5">
        <v>1</v>
      </c>
      <c r="AV29" s="5">
        <v>3</v>
      </c>
      <c r="AW29" s="5">
        <v>1</v>
      </c>
      <c r="AX29" s="5">
        <v>5</v>
      </c>
      <c r="AY29" s="5">
        <v>1</v>
      </c>
      <c r="AZ29" s="5">
        <v>5</v>
      </c>
      <c r="BA29" s="5">
        <v>2</v>
      </c>
      <c r="BB29" s="5">
        <v>15</v>
      </c>
      <c r="BC29" s="5">
        <v>1</v>
      </c>
      <c r="BD29" s="5">
        <v>15</v>
      </c>
    </row>
    <row r="30" spans="1:56" s="5" customFormat="1" ht="7.5" customHeight="1">
      <c r="A30" s="50"/>
      <c r="B30" s="51"/>
      <c r="C30" s="47"/>
      <c r="D30" s="47"/>
      <c r="E30" s="45"/>
      <c r="F30" s="45"/>
      <c r="G30" s="45"/>
      <c r="H30" s="47"/>
      <c r="I30" s="47"/>
      <c r="J30" s="45"/>
      <c r="K30" s="45"/>
      <c r="L30" s="45"/>
      <c r="M30" s="47"/>
      <c r="N30" s="47"/>
      <c r="O30" s="45"/>
      <c r="P30" s="45"/>
      <c r="Q30" s="45"/>
      <c r="R30" s="47"/>
      <c r="S30" s="47"/>
      <c r="T30" s="45"/>
      <c r="U30" s="45"/>
      <c r="V30" s="45"/>
      <c r="W30" s="47"/>
      <c r="X30" s="47"/>
      <c r="Y30" s="45"/>
      <c r="Z30" s="47"/>
      <c r="AA30" s="47"/>
      <c r="AB30" s="45"/>
      <c r="AC30" s="45"/>
      <c r="AD30" s="46"/>
      <c r="AE30" s="44"/>
      <c r="AF30" s="50"/>
      <c r="AG30" s="38"/>
      <c r="AH30" s="48"/>
      <c r="AI30" s="99">
        <f>F27</f>
        <v>25</v>
      </c>
      <c r="AJ30" s="99"/>
      <c r="AK30" s="45"/>
      <c r="AL30" s="45"/>
      <c r="AM30" s="13"/>
      <c r="AQ30" s="5">
        <v>3</v>
      </c>
      <c r="AR30" s="5">
        <v>20</v>
      </c>
      <c r="AS30" s="5">
        <v>1</v>
      </c>
      <c r="AT30" s="5">
        <v>2</v>
      </c>
      <c r="AU30" s="5">
        <v>3</v>
      </c>
      <c r="AV30" s="5">
        <v>10</v>
      </c>
      <c r="AW30" s="5">
        <v>1</v>
      </c>
      <c r="AX30" s="5">
        <v>4</v>
      </c>
      <c r="AY30" s="5">
        <v>1</v>
      </c>
      <c r="AZ30" s="5">
        <v>5</v>
      </c>
      <c r="BA30" s="5">
        <v>3</v>
      </c>
      <c r="BB30" s="5">
        <v>20</v>
      </c>
      <c r="BC30" s="5">
        <v>1</v>
      </c>
      <c r="BD30" s="5">
        <v>10</v>
      </c>
    </row>
    <row r="31" spans="1:56" s="5" customFormat="1" ht="18.75" customHeight="1">
      <c r="A31" s="50"/>
      <c r="B31" s="40" t="s">
        <v>59</v>
      </c>
      <c r="C31" s="47"/>
      <c r="D31" s="98">
        <f ca="1">INT(RAND()*F27+1)</f>
        <v>5</v>
      </c>
      <c r="E31" s="98"/>
      <c r="F31" s="76" t="s">
        <v>29</v>
      </c>
      <c r="G31" s="76"/>
      <c r="H31" s="76"/>
      <c r="I31" s="76"/>
      <c r="J31" s="76"/>
      <c r="K31" s="76"/>
      <c r="L31" s="76"/>
      <c r="M31" s="76"/>
      <c r="N31" s="76"/>
      <c r="O31" s="45"/>
      <c r="P31" s="45"/>
      <c r="Q31" s="45"/>
      <c r="R31" s="47"/>
      <c r="S31" s="47"/>
      <c r="T31" s="45"/>
      <c r="U31" s="45"/>
      <c r="V31" s="45"/>
      <c r="W31" s="47"/>
      <c r="X31" s="47"/>
      <c r="Y31" s="45"/>
      <c r="Z31" s="47"/>
      <c r="AA31" s="47"/>
      <c r="AB31" s="45"/>
      <c r="AC31" s="45"/>
      <c r="AD31" s="46"/>
      <c r="AE31" s="44"/>
      <c r="AF31" s="50"/>
      <c r="AG31" s="40"/>
      <c r="AH31" s="48"/>
      <c r="AI31" s="100"/>
      <c r="AJ31" s="100"/>
      <c r="AK31" s="45"/>
      <c r="AL31" s="45"/>
      <c r="AM31" s="13"/>
      <c r="AQ31" s="5">
        <v>4</v>
      </c>
      <c r="AR31" s="5">
        <v>25</v>
      </c>
      <c r="AS31" s="5">
        <v>12</v>
      </c>
      <c r="AT31" s="5">
        <v>25</v>
      </c>
      <c r="AU31" s="5">
        <v>8</v>
      </c>
      <c r="AV31" s="5">
        <v>25</v>
      </c>
      <c r="AW31" s="5">
        <v>6</v>
      </c>
      <c r="AX31" s="5">
        <v>25</v>
      </c>
      <c r="AY31" s="5">
        <v>1</v>
      </c>
      <c r="AZ31" s="5">
        <v>5</v>
      </c>
      <c r="BA31" s="5">
        <v>4</v>
      </c>
      <c r="BB31" s="5">
        <v>25</v>
      </c>
      <c r="BC31" s="5">
        <v>2</v>
      </c>
      <c r="BD31" s="5">
        <v>25</v>
      </c>
    </row>
    <row r="32" spans="1:44" s="5" customFormat="1" ht="18.75" customHeight="1">
      <c r="A32" s="50"/>
      <c r="B32" s="41"/>
      <c r="C32" s="47"/>
      <c r="D32" s="47"/>
      <c r="E32" s="45"/>
      <c r="F32" s="45"/>
      <c r="G32" s="45"/>
      <c r="H32" s="47"/>
      <c r="I32" s="47"/>
      <c r="J32" s="45"/>
      <c r="K32" s="45"/>
      <c r="L32" s="45"/>
      <c r="M32" s="47"/>
      <c r="N32" s="47"/>
      <c r="O32" s="45"/>
      <c r="P32" s="45"/>
      <c r="Q32" s="45"/>
      <c r="R32" s="47"/>
      <c r="S32" s="47"/>
      <c r="T32" s="45"/>
      <c r="U32" s="45"/>
      <c r="V32" s="45"/>
      <c r="W32" s="47"/>
      <c r="X32" s="47"/>
      <c r="Y32" s="45"/>
      <c r="Z32" s="47"/>
      <c r="AA32" s="47"/>
      <c r="AB32" s="45"/>
      <c r="AC32" s="45"/>
      <c r="AD32" s="46"/>
      <c r="AE32" s="44"/>
      <c r="AF32" s="50"/>
      <c r="AG32" s="38"/>
      <c r="AH32" s="48"/>
      <c r="AI32" s="56"/>
      <c r="AJ32" s="56"/>
      <c r="AK32" s="45"/>
      <c r="AL32" s="45"/>
      <c r="AM32" s="13"/>
      <c r="AQ32" s="5">
        <v>1</v>
      </c>
      <c r="AR32" s="5">
        <v>2</v>
      </c>
    </row>
    <row r="33" spans="1:51" s="5" customFormat="1" ht="18.75" customHeight="1">
      <c r="A33" s="50"/>
      <c r="B33" s="40" t="s">
        <v>60</v>
      </c>
      <c r="C33" s="47"/>
      <c r="D33" s="98">
        <f>VLOOKUP(AQ27,$AQ$32:$AR$37,2)</f>
        <v>4</v>
      </c>
      <c r="E33" s="98"/>
      <c r="F33" s="76" t="s">
        <v>30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47"/>
      <c r="S33" s="47"/>
      <c r="T33" s="45"/>
      <c r="U33" s="45"/>
      <c r="V33" s="45"/>
      <c r="W33" s="47"/>
      <c r="X33" s="47"/>
      <c r="Y33" s="45"/>
      <c r="Z33" s="47"/>
      <c r="AA33" s="47"/>
      <c r="AB33" s="45"/>
      <c r="AC33" s="45"/>
      <c r="AD33" s="46"/>
      <c r="AE33" s="44"/>
      <c r="AF33" s="50"/>
      <c r="AG33" s="40" t="s">
        <v>61</v>
      </c>
      <c r="AH33" s="48"/>
      <c r="AI33" s="93">
        <f>VLOOKUP(AP27,$AQ$28:$BD$31,AQ27*2+1)</f>
        <v>6</v>
      </c>
      <c r="AJ33" s="93"/>
      <c r="AK33" s="45"/>
      <c r="AL33" s="45"/>
      <c r="AM33" s="13"/>
      <c r="AQ33" s="5">
        <v>2</v>
      </c>
      <c r="AR33" s="5">
        <v>3</v>
      </c>
      <c r="AW33" s="15" t="s">
        <v>47</v>
      </c>
      <c r="AX33" s="15" t="s">
        <v>9</v>
      </c>
      <c r="AY33" s="15" t="s">
        <v>50</v>
      </c>
    </row>
    <row r="34" spans="1:51" s="5" customFormat="1" ht="18.75" customHeight="1">
      <c r="A34" s="50"/>
      <c r="B34" s="39"/>
      <c r="C34" s="47"/>
      <c r="D34" s="47"/>
      <c r="E34" s="45"/>
      <c r="F34" s="45"/>
      <c r="G34" s="45"/>
      <c r="H34" s="47"/>
      <c r="I34" s="47"/>
      <c r="J34" s="45"/>
      <c r="K34" s="45"/>
      <c r="L34" s="45"/>
      <c r="M34" s="47"/>
      <c r="N34" s="47"/>
      <c r="O34" s="45"/>
      <c r="P34" s="45"/>
      <c r="Q34" s="45"/>
      <c r="R34" s="47"/>
      <c r="S34" s="47"/>
      <c r="T34" s="45"/>
      <c r="U34" s="45"/>
      <c r="V34" s="45"/>
      <c r="W34" s="47"/>
      <c r="X34" s="47"/>
      <c r="Y34" s="45"/>
      <c r="Z34" s="47"/>
      <c r="AA34" s="47"/>
      <c r="AB34" s="45"/>
      <c r="AC34" s="45"/>
      <c r="AD34" s="46"/>
      <c r="AE34" s="44"/>
      <c r="AF34" s="50"/>
      <c r="AG34" s="42"/>
      <c r="AH34" s="48"/>
      <c r="AI34" s="88">
        <f>VLOOKUP(AP27,$AQ$28:$BD$31,AQ27*2+2)</f>
        <v>25</v>
      </c>
      <c r="AJ34" s="88"/>
      <c r="AK34" s="45"/>
      <c r="AL34" s="45"/>
      <c r="AM34" s="13"/>
      <c r="AQ34" s="5">
        <v>3</v>
      </c>
      <c r="AR34" s="5">
        <v>4</v>
      </c>
      <c r="AW34" s="24">
        <f>AX34</f>
        <v>6</v>
      </c>
      <c r="AX34" s="23">
        <f ca="1">INT(RAND()*6+1)</f>
        <v>6</v>
      </c>
      <c r="AY34" s="23">
        <f>AX34</f>
        <v>6</v>
      </c>
    </row>
    <row r="35" spans="1:51" s="5" customFormat="1" ht="18.75" customHeight="1">
      <c r="A35" s="50"/>
      <c r="B35" s="41"/>
      <c r="C35" s="47"/>
      <c r="D35" s="47"/>
      <c r="E35" s="45"/>
      <c r="F35" s="45"/>
      <c r="G35" s="45"/>
      <c r="H35" s="47"/>
      <c r="I35" s="47"/>
      <c r="J35" s="45"/>
      <c r="K35" s="45"/>
      <c r="L35" s="45"/>
      <c r="M35" s="47"/>
      <c r="N35" s="47"/>
      <c r="O35" s="45"/>
      <c r="P35" s="45"/>
      <c r="Q35" s="45"/>
      <c r="R35" s="47"/>
      <c r="S35" s="47"/>
      <c r="T35" s="45"/>
      <c r="U35" s="45"/>
      <c r="V35" s="45"/>
      <c r="W35" s="47"/>
      <c r="X35" s="47"/>
      <c r="Y35" s="45"/>
      <c r="Z35" s="47"/>
      <c r="AA35" s="47"/>
      <c r="AB35" s="45"/>
      <c r="AC35" s="45"/>
      <c r="AD35" s="46"/>
      <c r="AE35" s="44"/>
      <c r="AF35" s="50"/>
      <c r="AG35" s="42"/>
      <c r="AH35" s="48"/>
      <c r="AI35" s="50"/>
      <c r="AJ35" s="45"/>
      <c r="AK35" s="45"/>
      <c r="AL35" s="45"/>
      <c r="AM35" s="13"/>
      <c r="AQ35" s="5">
        <v>4</v>
      </c>
      <c r="AR35" s="5">
        <v>5</v>
      </c>
      <c r="AT35" s="5">
        <v>1</v>
      </c>
      <c r="AU35" s="21" t="s">
        <v>45</v>
      </c>
      <c r="AV35" s="21" t="s">
        <v>37</v>
      </c>
      <c r="AW35" s="21" t="s">
        <v>38</v>
      </c>
      <c r="AX35" s="5">
        <v>11</v>
      </c>
      <c r="AY35" s="5">
        <v>9</v>
      </c>
    </row>
    <row r="36" spans="1:51" s="5" customFormat="1" ht="18.75" customHeight="1">
      <c r="A36" s="50"/>
      <c r="B36" s="40" t="s">
        <v>62</v>
      </c>
      <c r="C36" s="47"/>
      <c r="D36" s="98">
        <f>VLOOKUP(AR27,$AQ$32:$AR$37,2)</f>
        <v>10</v>
      </c>
      <c r="E36" s="98"/>
      <c r="F36" s="76" t="s">
        <v>30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47"/>
      <c r="S36" s="47"/>
      <c r="T36" s="45"/>
      <c r="U36" s="45"/>
      <c r="V36" s="45"/>
      <c r="W36" s="47"/>
      <c r="X36" s="47"/>
      <c r="Y36" s="45"/>
      <c r="Z36" s="47"/>
      <c r="AA36" s="47"/>
      <c r="AB36" s="45"/>
      <c r="AC36" s="45"/>
      <c r="AD36" s="46"/>
      <c r="AE36" s="44"/>
      <c r="AF36" s="50"/>
      <c r="AG36" s="40" t="s">
        <v>62</v>
      </c>
      <c r="AH36" s="48"/>
      <c r="AI36" s="102">
        <f>VLOOKUP(AP27,$AQ$28:$BD$31,AR27*2+1)</f>
        <v>2</v>
      </c>
      <c r="AJ36" s="102"/>
      <c r="AK36" s="45"/>
      <c r="AL36" s="45"/>
      <c r="AM36" s="13"/>
      <c r="AQ36" s="5">
        <v>5</v>
      </c>
      <c r="AR36" s="5">
        <v>6</v>
      </c>
      <c r="AT36" s="5">
        <v>2</v>
      </c>
      <c r="AU36" s="21" t="s">
        <v>45</v>
      </c>
      <c r="AV36" s="21" t="s">
        <v>38</v>
      </c>
      <c r="AW36" s="21" t="s">
        <v>37</v>
      </c>
      <c r="AX36" s="5">
        <v>13</v>
      </c>
      <c r="AY36" s="5">
        <v>7</v>
      </c>
    </row>
    <row r="37" spans="1:51" ht="18.75" customHeight="1">
      <c r="A37" s="58"/>
      <c r="B37" s="58"/>
      <c r="C37" s="59"/>
      <c r="D37" s="60"/>
      <c r="E37" s="58"/>
      <c r="F37" s="61"/>
      <c r="G37" s="58"/>
      <c r="H37" s="59"/>
      <c r="I37" s="60"/>
      <c r="J37" s="58"/>
      <c r="K37" s="61"/>
      <c r="L37" s="58"/>
      <c r="M37" s="59"/>
      <c r="N37" s="60"/>
      <c r="O37" s="58"/>
      <c r="P37" s="61"/>
      <c r="Q37" s="58"/>
      <c r="R37" s="59"/>
      <c r="S37" s="60"/>
      <c r="T37" s="58"/>
      <c r="U37" s="61"/>
      <c r="V37" s="58"/>
      <c r="W37" s="59"/>
      <c r="X37" s="60"/>
      <c r="Y37" s="58"/>
      <c r="Z37" s="59"/>
      <c r="AA37" s="60"/>
      <c r="AB37" s="58"/>
      <c r="AC37" s="61"/>
      <c r="AD37" s="62"/>
      <c r="AE37" s="63"/>
      <c r="AF37" s="64"/>
      <c r="AG37" s="65"/>
      <c r="AH37" s="61"/>
      <c r="AI37" s="99">
        <f>VLOOKUP(AP27,$AQ$28:$BD$31,AR27*2+2)</f>
        <v>25</v>
      </c>
      <c r="AJ37" s="99"/>
      <c r="AK37" s="65"/>
      <c r="AL37" s="65"/>
      <c r="AQ37" s="5">
        <v>6</v>
      </c>
      <c r="AR37" s="5">
        <v>10</v>
      </c>
      <c r="AT37" s="5">
        <v>3</v>
      </c>
      <c r="AU37" s="21" t="s">
        <v>37</v>
      </c>
      <c r="AV37" s="21" t="s">
        <v>45</v>
      </c>
      <c r="AW37" s="21" t="s">
        <v>38</v>
      </c>
      <c r="AX37" s="5">
        <v>11</v>
      </c>
      <c r="AY37" s="5">
        <v>9</v>
      </c>
    </row>
    <row r="38" spans="1:51" ht="18.75" customHeight="1">
      <c r="A38" s="58"/>
      <c r="B38" s="58"/>
      <c r="C38" s="59"/>
      <c r="D38" s="60"/>
      <c r="E38" s="58"/>
      <c r="F38" s="61"/>
      <c r="G38" s="58"/>
      <c r="H38" s="59"/>
      <c r="I38" s="60"/>
      <c r="J38" s="58"/>
      <c r="K38" s="61"/>
      <c r="L38" s="58"/>
      <c r="M38" s="59"/>
      <c r="N38" s="60"/>
      <c r="O38" s="58"/>
      <c r="P38" s="61"/>
      <c r="Q38" s="58"/>
      <c r="R38" s="59"/>
      <c r="S38" s="60"/>
      <c r="T38" s="58"/>
      <c r="U38" s="61"/>
      <c r="V38" s="58"/>
      <c r="W38" s="59"/>
      <c r="X38" s="60"/>
      <c r="Y38" s="58"/>
      <c r="Z38" s="59"/>
      <c r="AA38" s="60"/>
      <c r="AB38" s="58"/>
      <c r="AC38" s="61"/>
      <c r="AD38" s="62"/>
      <c r="AE38" s="63"/>
      <c r="AF38" s="64"/>
      <c r="AG38" s="65"/>
      <c r="AH38" s="61"/>
      <c r="AI38" s="53"/>
      <c r="AJ38" s="53"/>
      <c r="AK38" s="65"/>
      <c r="AL38" s="65"/>
      <c r="AT38" s="5">
        <v>4</v>
      </c>
      <c r="AU38" s="21" t="s">
        <v>37</v>
      </c>
      <c r="AV38" s="21" t="s">
        <v>38</v>
      </c>
      <c r="AW38" s="21" t="s">
        <v>45</v>
      </c>
      <c r="AX38" s="5">
        <v>15</v>
      </c>
      <c r="AY38" s="5">
        <v>5</v>
      </c>
    </row>
    <row r="39" spans="1:51" ht="18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62"/>
      <c r="AE39" s="63"/>
      <c r="AF39" s="64"/>
      <c r="AG39" s="65"/>
      <c r="AH39" s="61"/>
      <c r="AI39" s="66"/>
      <c r="AJ39" s="66"/>
      <c r="AK39" s="65"/>
      <c r="AL39" s="65"/>
      <c r="AQ39" s="24"/>
      <c r="AT39" s="5">
        <v>5</v>
      </c>
      <c r="AU39" s="21" t="s">
        <v>38</v>
      </c>
      <c r="AV39" s="21" t="s">
        <v>45</v>
      </c>
      <c r="AW39" s="21" t="s">
        <v>37</v>
      </c>
      <c r="AX39" s="5">
        <v>13</v>
      </c>
      <c r="AY39" s="5">
        <v>7</v>
      </c>
    </row>
    <row r="40" spans="1:53" ht="18.75" customHeight="1">
      <c r="A40" s="49">
        <v>3</v>
      </c>
      <c r="B40" s="58"/>
      <c r="C40" s="76" t="s">
        <v>31</v>
      </c>
      <c r="D40" s="76"/>
      <c r="E40" s="76"/>
      <c r="F40" s="76"/>
      <c r="G40" s="76"/>
      <c r="H40" s="76"/>
      <c r="I40" s="76"/>
      <c r="J40" s="76">
        <f>VLOOKUP(AQ40,$AQ$44:$BF$53,2)</f>
        <v>10</v>
      </c>
      <c r="K40" s="76"/>
      <c r="L40" s="76" t="s">
        <v>32</v>
      </c>
      <c r="M40" s="76"/>
      <c r="N40" s="76"/>
      <c r="O40" s="76"/>
      <c r="P40" s="76">
        <f>VLOOKUP(AQ40,$AQ$44:$BF$53,3)</f>
        <v>14</v>
      </c>
      <c r="Q40" s="76"/>
      <c r="R40" s="76" t="s">
        <v>33</v>
      </c>
      <c r="S40" s="76"/>
      <c r="T40" s="76"/>
      <c r="U40" s="76"/>
      <c r="V40" s="76">
        <f>VLOOKUP(AQ40,$AQ$44:$BF$53,4)</f>
        <v>18</v>
      </c>
      <c r="W40" s="76"/>
      <c r="X40" s="76" t="s">
        <v>34</v>
      </c>
      <c r="Y40" s="76"/>
      <c r="Z40" s="76"/>
      <c r="AA40" s="76"/>
      <c r="AB40" s="76"/>
      <c r="AC40" s="76"/>
      <c r="AD40" s="95"/>
      <c r="AE40" s="63"/>
      <c r="AF40" s="49">
        <v>3</v>
      </c>
      <c r="AG40" s="65"/>
      <c r="AH40" s="61"/>
      <c r="AI40" s="64"/>
      <c r="AJ40" s="65"/>
      <c r="AK40" s="65"/>
      <c r="AL40" s="65"/>
      <c r="AO40" s="20">
        <v>3</v>
      </c>
      <c r="AQ40" s="25">
        <f ca="1">INT(RAND()*10+1)</f>
        <v>8</v>
      </c>
      <c r="AT40" s="5">
        <v>6</v>
      </c>
      <c r="AU40" s="21" t="s">
        <v>38</v>
      </c>
      <c r="AV40" s="21" t="s">
        <v>37</v>
      </c>
      <c r="AW40" s="21" t="s">
        <v>45</v>
      </c>
      <c r="AX40" s="5">
        <v>15</v>
      </c>
      <c r="AY40" s="5">
        <v>5</v>
      </c>
      <c r="BA40" s="104">
        <v>11</v>
      </c>
    </row>
    <row r="41" spans="1:57" ht="18.75" customHeight="1">
      <c r="A41" s="58"/>
      <c r="B41" s="76" t="s">
        <v>35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67"/>
      <c r="AE41" s="63"/>
      <c r="AF41" s="64"/>
      <c r="AG41" s="65"/>
      <c r="AH41" s="61"/>
      <c r="AI41" s="64"/>
      <c r="AJ41" s="65"/>
      <c r="AK41" s="65"/>
      <c r="AL41" s="65"/>
      <c r="AQ41" s="5"/>
      <c r="AU41" s="104">
        <v>5</v>
      </c>
      <c r="AW41" s="104">
        <v>7</v>
      </c>
      <c r="AY41" s="104">
        <v>9</v>
      </c>
      <c r="BA41" s="104"/>
      <c r="BC41" s="104">
        <v>13</v>
      </c>
      <c r="BE41" s="104">
        <v>15</v>
      </c>
    </row>
    <row r="42" spans="1:57" ht="7.5" customHeight="1">
      <c r="A42" s="58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67"/>
      <c r="AE42" s="63"/>
      <c r="AF42" s="64"/>
      <c r="AG42" s="65"/>
      <c r="AH42" s="61"/>
      <c r="AI42" s="64"/>
      <c r="AJ42" s="65"/>
      <c r="AK42" s="65"/>
      <c r="AL42" s="65"/>
      <c r="AQ42" s="5"/>
      <c r="AU42" s="104"/>
      <c r="AV42" s="22"/>
      <c r="AW42" s="104"/>
      <c r="AX42" s="22"/>
      <c r="AY42" s="104"/>
      <c r="AZ42" s="22"/>
      <c r="BA42" s="104"/>
      <c r="BB42" s="22"/>
      <c r="BC42" s="104"/>
      <c r="BD42" s="22"/>
      <c r="BE42" s="104"/>
    </row>
    <row r="43" spans="1:57" ht="18.75" customHeight="1">
      <c r="A43" s="58"/>
      <c r="B43" s="40" t="s">
        <v>63</v>
      </c>
      <c r="C43" s="57"/>
      <c r="D43" s="76" t="str">
        <f>VLOOKUP(AW34,$AT$35:$AX$40,4)</f>
        <v>赤玉</v>
      </c>
      <c r="E43" s="76"/>
      <c r="F43" s="76"/>
      <c r="G43" s="76" t="s">
        <v>46</v>
      </c>
      <c r="H43" s="76"/>
      <c r="I43" s="76"/>
      <c r="J43" s="76"/>
      <c r="K43" s="76"/>
      <c r="L43" s="76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67"/>
      <c r="AE43" s="63"/>
      <c r="AF43" s="64"/>
      <c r="AG43" s="40" t="s">
        <v>64</v>
      </c>
      <c r="AH43" s="61"/>
      <c r="AI43" s="102">
        <f>VLOOKUP(AQ40,$AQ$44:$BF$53,VLOOKUP(AY34,$AT$35:$AY$40,6))</f>
        <v>5</v>
      </c>
      <c r="AJ43" s="102"/>
      <c r="AK43" s="65"/>
      <c r="AL43" s="65"/>
      <c r="AR43" s="8" t="s">
        <v>36</v>
      </c>
      <c r="AS43" s="8" t="s">
        <v>37</v>
      </c>
      <c r="AT43" s="8" t="s">
        <v>38</v>
      </c>
      <c r="AU43" s="8" t="s">
        <v>39</v>
      </c>
      <c r="AV43" s="8"/>
      <c r="AW43" s="8" t="s">
        <v>40</v>
      </c>
      <c r="AX43" s="8"/>
      <c r="AY43" s="8" t="s">
        <v>41</v>
      </c>
      <c r="AZ43" s="8"/>
      <c r="BA43" s="8" t="s">
        <v>42</v>
      </c>
      <c r="BB43" s="8"/>
      <c r="BC43" s="8" t="s">
        <v>43</v>
      </c>
      <c r="BD43" s="8"/>
      <c r="BE43" s="8" t="s">
        <v>44</v>
      </c>
    </row>
    <row r="44" spans="1:58" ht="18.75" customHeight="1">
      <c r="A44" s="58"/>
      <c r="B44" s="69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67"/>
      <c r="AE44" s="63"/>
      <c r="AF44" s="64"/>
      <c r="AG44" s="43"/>
      <c r="AH44" s="61"/>
      <c r="AI44" s="99">
        <f>VLOOKUP(AQ40,$AQ$44:$BF$53,VLOOKUP(AY34,$AT$35:$AY$40,6)+1)</f>
        <v>21</v>
      </c>
      <c r="AJ44" s="99"/>
      <c r="AK44" s="65"/>
      <c r="AL44" s="65"/>
      <c r="AQ44" s="5">
        <v>1</v>
      </c>
      <c r="AR44">
        <v>15</v>
      </c>
      <c r="AS44">
        <v>25</v>
      </c>
      <c r="AT44">
        <v>10</v>
      </c>
      <c r="AU44">
        <v>3</v>
      </c>
      <c r="AV44">
        <v>10</v>
      </c>
      <c r="AW44">
        <v>1</v>
      </c>
      <c r="AX44">
        <v>2</v>
      </c>
      <c r="AY44">
        <v>1</v>
      </c>
      <c r="AZ44">
        <v>5</v>
      </c>
      <c r="BA44">
        <v>4</v>
      </c>
      <c r="BB44">
        <v>5</v>
      </c>
      <c r="BC44">
        <v>1</v>
      </c>
      <c r="BD44">
        <v>2</v>
      </c>
      <c r="BE44">
        <v>7</v>
      </c>
      <c r="BF44">
        <v>10</v>
      </c>
    </row>
    <row r="45" spans="1:58" ht="18.75" customHeight="1">
      <c r="A45" s="58"/>
      <c r="B45" s="69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67"/>
      <c r="AE45" s="63"/>
      <c r="AF45" s="64"/>
      <c r="AG45" s="43"/>
      <c r="AH45" s="61"/>
      <c r="AI45" s="64"/>
      <c r="AJ45" s="65"/>
      <c r="AK45" s="65"/>
      <c r="AL45" s="65"/>
      <c r="AQ45" s="5">
        <v>2</v>
      </c>
      <c r="AR45">
        <v>15</v>
      </c>
      <c r="AS45">
        <v>10</v>
      </c>
      <c r="AT45">
        <v>25</v>
      </c>
      <c r="AU45">
        <v>3</v>
      </c>
      <c r="AV45">
        <v>10</v>
      </c>
      <c r="AW45">
        <v>1</v>
      </c>
      <c r="AX45">
        <v>5</v>
      </c>
      <c r="AY45">
        <v>1</v>
      </c>
      <c r="AZ45">
        <v>2</v>
      </c>
      <c r="BA45">
        <v>1</v>
      </c>
      <c r="BB45">
        <v>2</v>
      </c>
      <c r="BC45">
        <v>4</v>
      </c>
      <c r="BD45">
        <v>5</v>
      </c>
      <c r="BE45">
        <v>7</v>
      </c>
      <c r="BF45">
        <v>10</v>
      </c>
    </row>
    <row r="46" spans="1:58" ht="18.75" customHeight="1">
      <c r="A46" s="58"/>
      <c r="B46" s="40" t="s">
        <v>60</v>
      </c>
      <c r="C46" s="57"/>
      <c r="D46" s="76" t="str">
        <f>VLOOKUP(AX34,$AT$35:$AX$40,2)</f>
        <v>白玉</v>
      </c>
      <c r="E46" s="76"/>
      <c r="F46" s="76"/>
      <c r="G46" s="76" t="s">
        <v>65</v>
      </c>
      <c r="H46" s="76"/>
      <c r="I46" s="76"/>
      <c r="J46" s="76" t="str">
        <f>VLOOKUP(AX34,$AT$35:$AX$40,3)</f>
        <v>青玉</v>
      </c>
      <c r="K46" s="76"/>
      <c r="L46" s="76"/>
      <c r="M46" s="76" t="s">
        <v>46</v>
      </c>
      <c r="N46" s="76"/>
      <c r="O46" s="76"/>
      <c r="P46" s="76"/>
      <c r="Q46" s="76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67"/>
      <c r="AE46" s="63"/>
      <c r="AF46" s="64"/>
      <c r="AG46" s="40" t="s">
        <v>60</v>
      </c>
      <c r="AH46" s="61"/>
      <c r="AI46" s="102">
        <f>VLOOKUP(AQ40,$AQ$44:$BF$53,VLOOKUP(AX34,$AT$35:$AX$40,5))</f>
        <v>16</v>
      </c>
      <c r="AJ46" s="102"/>
      <c r="AK46" s="65"/>
      <c r="AL46" s="65"/>
      <c r="AQ46" s="5">
        <v>3</v>
      </c>
      <c r="AR46">
        <v>25</v>
      </c>
      <c r="AS46">
        <v>15</v>
      </c>
      <c r="AT46">
        <v>10</v>
      </c>
      <c r="AU46">
        <v>1</v>
      </c>
      <c r="AV46">
        <v>2</v>
      </c>
      <c r="AW46">
        <v>3</v>
      </c>
      <c r="AX46">
        <v>10</v>
      </c>
      <c r="AY46">
        <v>1</v>
      </c>
      <c r="AZ46">
        <v>5</v>
      </c>
      <c r="BA46">
        <v>4</v>
      </c>
      <c r="BB46">
        <v>5</v>
      </c>
      <c r="BC46">
        <v>7</v>
      </c>
      <c r="BD46">
        <v>10</v>
      </c>
      <c r="BE46">
        <v>1</v>
      </c>
      <c r="BF46">
        <v>2</v>
      </c>
    </row>
    <row r="47" spans="1:58" ht="18.75" customHeight="1">
      <c r="A47" s="58"/>
      <c r="B47" s="69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67"/>
      <c r="AE47" s="63"/>
      <c r="AF47" s="64"/>
      <c r="AG47" s="43"/>
      <c r="AH47" s="61"/>
      <c r="AI47" s="99">
        <f>VLOOKUP(AQ40,$AQ$44:$BF$53,VLOOKUP(AX34,$AT$35:$AX$40,5)+1)</f>
        <v>21</v>
      </c>
      <c r="AJ47" s="99"/>
      <c r="AK47" s="65"/>
      <c r="AL47" s="65"/>
      <c r="AQ47" s="5">
        <v>4</v>
      </c>
      <c r="AR47">
        <v>25</v>
      </c>
      <c r="AS47">
        <v>10</v>
      </c>
      <c r="AT47">
        <v>15</v>
      </c>
      <c r="AU47">
        <v>1</v>
      </c>
      <c r="AV47">
        <v>2</v>
      </c>
      <c r="AW47">
        <v>3</v>
      </c>
      <c r="AX47">
        <v>10</v>
      </c>
      <c r="AY47">
        <v>1</v>
      </c>
      <c r="AZ47">
        <v>5</v>
      </c>
      <c r="BA47">
        <v>7</v>
      </c>
      <c r="BB47">
        <v>10</v>
      </c>
      <c r="BC47">
        <v>4</v>
      </c>
      <c r="BD47">
        <v>5</v>
      </c>
      <c r="BE47">
        <v>1</v>
      </c>
      <c r="BF47">
        <v>2</v>
      </c>
    </row>
    <row r="48" spans="1:58" ht="18.75" customHeight="1">
      <c r="A48" s="58"/>
      <c r="B48" s="69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67"/>
      <c r="AE48" s="63"/>
      <c r="AF48" s="64"/>
      <c r="AG48" s="43"/>
      <c r="AH48" s="61"/>
      <c r="AI48" s="64"/>
      <c r="AJ48" s="65"/>
      <c r="AK48" s="65"/>
      <c r="AL48" s="65"/>
      <c r="AQ48" s="5">
        <v>5</v>
      </c>
      <c r="AR48">
        <v>10</v>
      </c>
      <c r="AS48">
        <v>18</v>
      </c>
      <c r="AT48">
        <v>22</v>
      </c>
      <c r="AU48">
        <v>1</v>
      </c>
      <c r="AV48">
        <v>5</v>
      </c>
      <c r="AW48">
        <v>9</v>
      </c>
      <c r="AX48">
        <v>25</v>
      </c>
      <c r="AY48">
        <v>11</v>
      </c>
      <c r="AZ48">
        <v>25</v>
      </c>
      <c r="BA48">
        <v>14</v>
      </c>
      <c r="BB48">
        <v>25</v>
      </c>
      <c r="BC48">
        <v>16</v>
      </c>
      <c r="BD48">
        <v>25</v>
      </c>
      <c r="BE48">
        <v>4</v>
      </c>
      <c r="BF48">
        <v>5</v>
      </c>
    </row>
    <row r="49" spans="1:58" ht="18.75" customHeight="1">
      <c r="A49" s="58"/>
      <c r="B49" s="69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67"/>
      <c r="AE49" s="63"/>
      <c r="AF49" s="64"/>
      <c r="AG49" s="43"/>
      <c r="AH49" s="61"/>
      <c r="AI49" s="64"/>
      <c r="AJ49" s="65"/>
      <c r="AK49" s="65"/>
      <c r="AL49" s="65"/>
      <c r="AQ49" s="5">
        <v>6</v>
      </c>
      <c r="AR49">
        <v>10</v>
      </c>
      <c r="AS49">
        <v>22</v>
      </c>
      <c r="AT49">
        <v>18</v>
      </c>
      <c r="AU49">
        <v>1</v>
      </c>
      <c r="AV49">
        <v>5</v>
      </c>
      <c r="AW49">
        <v>11</v>
      </c>
      <c r="AX49">
        <v>25</v>
      </c>
      <c r="AY49">
        <v>9</v>
      </c>
      <c r="AZ49">
        <v>25</v>
      </c>
      <c r="BA49">
        <v>16</v>
      </c>
      <c r="BB49">
        <v>25</v>
      </c>
      <c r="BC49">
        <v>14</v>
      </c>
      <c r="BD49">
        <v>25</v>
      </c>
      <c r="BE49">
        <v>4</v>
      </c>
      <c r="BF49">
        <v>5</v>
      </c>
    </row>
    <row r="50" spans="1:58" ht="18.75" customHeight="1">
      <c r="A50" s="58"/>
      <c r="B50" s="40" t="s">
        <v>66</v>
      </c>
      <c r="C50" s="57"/>
      <c r="D50" s="76" t="s">
        <v>48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57"/>
      <c r="V50" s="57"/>
      <c r="W50" s="57"/>
      <c r="X50" s="57"/>
      <c r="Y50" s="57"/>
      <c r="Z50" s="57"/>
      <c r="AA50" s="57"/>
      <c r="AB50" s="57"/>
      <c r="AC50" s="57"/>
      <c r="AD50" s="67"/>
      <c r="AE50" s="63"/>
      <c r="AF50" s="64"/>
      <c r="AG50" s="40" t="s">
        <v>67</v>
      </c>
      <c r="AH50" s="61"/>
      <c r="AI50" s="103">
        <v>1</v>
      </c>
      <c r="AJ50" s="103"/>
      <c r="AK50" s="65"/>
      <c r="AL50" s="65"/>
      <c r="AQ50" s="5">
        <v>7</v>
      </c>
      <c r="AR50">
        <v>18</v>
      </c>
      <c r="AS50">
        <v>14</v>
      </c>
      <c r="AT50">
        <v>10</v>
      </c>
      <c r="AU50">
        <v>3</v>
      </c>
      <c r="AV50">
        <v>7</v>
      </c>
      <c r="AW50">
        <v>1</v>
      </c>
      <c r="AX50">
        <v>3</v>
      </c>
      <c r="AY50">
        <v>5</v>
      </c>
      <c r="AZ50">
        <v>21</v>
      </c>
      <c r="BA50">
        <v>16</v>
      </c>
      <c r="BB50">
        <v>21</v>
      </c>
      <c r="BC50">
        <v>2</v>
      </c>
      <c r="BD50">
        <v>3</v>
      </c>
      <c r="BE50">
        <v>4</v>
      </c>
      <c r="BF50">
        <v>7</v>
      </c>
    </row>
    <row r="51" spans="1:58" ht="18.75" customHeight="1">
      <c r="A51" s="58"/>
      <c r="B51" s="69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67"/>
      <c r="AE51" s="63"/>
      <c r="AF51" s="64"/>
      <c r="AG51" s="43"/>
      <c r="AH51" s="61"/>
      <c r="AI51" s="68"/>
      <c r="AJ51" s="68"/>
      <c r="AK51" s="65"/>
      <c r="AL51" s="65"/>
      <c r="AQ51" s="5">
        <v>8</v>
      </c>
      <c r="AR51">
        <v>10</v>
      </c>
      <c r="AS51">
        <v>14</v>
      </c>
      <c r="AT51">
        <v>18</v>
      </c>
      <c r="AU51">
        <v>5</v>
      </c>
      <c r="AV51">
        <v>21</v>
      </c>
      <c r="AW51">
        <v>1</v>
      </c>
      <c r="AX51">
        <v>3</v>
      </c>
      <c r="AY51">
        <v>3</v>
      </c>
      <c r="AZ51">
        <v>7</v>
      </c>
      <c r="BA51">
        <v>4</v>
      </c>
      <c r="BB51">
        <v>7</v>
      </c>
      <c r="BC51">
        <v>2</v>
      </c>
      <c r="BD51">
        <v>3</v>
      </c>
      <c r="BE51">
        <v>16</v>
      </c>
      <c r="BF51">
        <v>21</v>
      </c>
    </row>
    <row r="52" spans="1:58" ht="18.75" customHeight="1">
      <c r="A52" s="58"/>
      <c r="B52" s="69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67"/>
      <c r="AE52" s="63"/>
      <c r="AF52" s="64"/>
      <c r="AG52" s="43"/>
      <c r="AH52" s="61"/>
      <c r="AI52" s="64"/>
      <c r="AJ52" s="65"/>
      <c r="AK52" s="65"/>
      <c r="AL52" s="65"/>
      <c r="AQ52" s="5">
        <v>9</v>
      </c>
      <c r="AR52">
        <v>14</v>
      </c>
      <c r="AS52">
        <v>18</v>
      </c>
      <c r="AT52">
        <v>10</v>
      </c>
      <c r="AU52">
        <v>1</v>
      </c>
      <c r="AV52">
        <v>3</v>
      </c>
      <c r="AW52">
        <v>3</v>
      </c>
      <c r="AX52">
        <v>7</v>
      </c>
      <c r="AY52">
        <v>5</v>
      </c>
      <c r="AZ52">
        <v>21</v>
      </c>
      <c r="BA52">
        <v>16</v>
      </c>
      <c r="BB52">
        <v>21</v>
      </c>
      <c r="BC52">
        <v>4</v>
      </c>
      <c r="BD52">
        <v>7</v>
      </c>
      <c r="BE52">
        <v>2</v>
      </c>
      <c r="BF52">
        <v>3</v>
      </c>
    </row>
    <row r="53" spans="1:58" ht="18.75" customHeight="1">
      <c r="A53" s="58"/>
      <c r="B53" s="6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62"/>
      <c r="AE53" s="63"/>
      <c r="AF53" s="64"/>
      <c r="AG53" s="43"/>
      <c r="AH53" s="61"/>
      <c r="AI53" s="64"/>
      <c r="AJ53" s="65"/>
      <c r="AK53" s="65"/>
      <c r="AL53" s="65"/>
      <c r="AQ53" s="5">
        <v>10</v>
      </c>
      <c r="AR53">
        <v>18</v>
      </c>
      <c r="AS53">
        <v>10</v>
      </c>
      <c r="AT53">
        <v>14</v>
      </c>
      <c r="AU53">
        <v>3</v>
      </c>
      <c r="AV53">
        <v>7</v>
      </c>
      <c r="AW53">
        <v>5</v>
      </c>
      <c r="AX53">
        <v>21</v>
      </c>
      <c r="AY53">
        <v>1</v>
      </c>
      <c r="AZ53">
        <v>3</v>
      </c>
      <c r="BA53">
        <v>2</v>
      </c>
      <c r="BB53">
        <v>3</v>
      </c>
      <c r="BC53">
        <v>16</v>
      </c>
      <c r="BD53">
        <v>21</v>
      </c>
      <c r="BE53">
        <v>4</v>
      </c>
      <c r="BF53">
        <v>7</v>
      </c>
    </row>
    <row r="54" spans="1:38" ht="18.75" customHeight="1">
      <c r="A54" s="58"/>
      <c r="B54" s="40" t="s">
        <v>68</v>
      </c>
      <c r="C54" s="58"/>
      <c r="D54" s="76" t="str">
        <f>VLOOKUP(AY34,$AT$35:$AX$40,4)</f>
        <v>赤玉</v>
      </c>
      <c r="E54" s="76"/>
      <c r="F54" s="76"/>
      <c r="G54" s="76" t="s">
        <v>49</v>
      </c>
      <c r="H54" s="76"/>
      <c r="I54" s="76"/>
      <c r="J54" s="76"/>
      <c r="K54" s="76"/>
      <c r="L54" s="76"/>
      <c r="M54" s="76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62"/>
      <c r="AE54" s="63"/>
      <c r="AF54" s="64"/>
      <c r="AG54" s="40" t="s">
        <v>69</v>
      </c>
      <c r="AH54" s="61"/>
      <c r="AI54" s="102">
        <f>VLOOKUP(AQ40,$AQ$44:$BF$53,VLOOKUP(AY34,$AT$35:$AX$40,5))</f>
        <v>16</v>
      </c>
      <c r="AJ54" s="102"/>
      <c r="AK54" s="65"/>
      <c r="AL54" s="65"/>
    </row>
    <row r="55" spans="1:38" ht="18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62"/>
      <c r="AE55" s="63"/>
      <c r="AF55" s="64"/>
      <c r="AG55" s="65"/>
      <c r="AH55" s="61"/>
      <c r="AI55" s="99">
        <f>VLOOKUP(AQ40,$AQ$44:$BF$53,VLOOKUP(AY34,$AT$35:$AX$40,5)+1)</f>
        <v>21</v>
      </c>
      <c r="AJ55" s="99"/>
      <c r="AK55" s="65"/>
      <c r="AL55" s="65"/>
    </row>
    <row r="56" spans="1:38" ht="18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62"/>
      <c r="AE56" s="63"/>
      <c r="AF56" s="64"/>
      <c r="AG56" s="65"/>
      <c r="AH56" s="61"/>
      <c r="AI56" s="64"/>
      <c r="AJ56" s="65"/>
      <c r="AK56" s="65"/>
      <c r="AL56" s="65"/>
    </row>
    <row r="57" ht="18.75" customHeight="1">
      <c r="AD57" s="9"/>
    </row>
    <row r="58" ht="18.75" customHeight="1">
      <c r="AD58" s="9"/>
    </row>
    <row r="59" ht="18.75" customHeight="1">
      <c r="AD59" s="9"/>
    </row>
    <row r="60" ht="13.5">
      <c r="AD60" s="9"/>
    </row>
    <row r="61" ht="13.5">
      <c r="AD61" s="9"/>
    </row>
    <row r="62" ht="13.5">
      <c r="AD62" s="9"/>
    </row>
    <row r="63" ht="13.5">
      <c r="AD63" s="9"/>
    </row>
    <row r="64" ht="13.5">
      <c r="AD64" s="9"/>
    </row>
    <row r="65" ht="13.5">
      <c r="AD65" s="9"/>
    </row>
    <row r="66" ht="13.5">
      <c r="AD66" s="9"/>
    </row>
    <row r="67" ht="13.5">
      <c r="AD67" s="9"/>
    </row>
    <row r="68" ht="13.5">
      <c r="AD68" s="9"/>
    </row>
    <row r="69" ht="13.5">
      <c r="AD69" s="9"/>
    </row>
    <row r="70" ht="13.5">
      <c r="AD70" s="9"/>
    </row>
    <row r="71" ht="13.5">
      <c r="AD71" s="9"/>
    </row>
    <row r="72" ht="13.5">
      <c r="AD72" s="9"/>
    </row>
    <row r="73" ht="13.5">
      <c r="AD73" s="9"/>
    </row>
    <row r="74" ht="13.5">
      <c r="AD74" s="9"/>
    </row>
    <row r="75" ht="13.5">
      <c r="AD75" s="9"/>
    </row>
    <row r="76" ht="13.5">
      <c r="AD76" s="9"/>
    </row>
  </sheetData>
  <sheetProtection password="CE84" sheet="1"/>
  <mergeCells count="83">
    <mergeCell ref="B2:F2"/>
    <mergeCell ref="AF2:AL2"/>
    <mergeCell ref="AY41:AY42"/>
    <mergeCell ref="BA40:BA42"/>
    <mergeCell ref="BC41:BC42"/>
    <mergeCell ref="J40:K40"/>
    <mergeCell ref="L40:O40"/>
    <mergeCell ref="P40:Q40"/>
    <mergeCell ref="F33:Q33"/>
    <mergeCell ref="BE41:BE42"/>
    <mergeCell ref="AF3:AL3"/>
    <mergeCell ref="AI8:AK8"/>
    <mergeCell ref="AI33:AJ33"/>
    <mergeCell ref="AI34:AJ34"/>
    <mergeCell ref="AI37:AJ37"/>
    <mergeCell ref="AI30:AJ31"/>
    <mergeCell ref="AI29:AJ29"/>
    <mergeCell ref="AI36:AJ36"/>
    <mergeCell ref="AI54:AJ54"/>
    <mergeCell ref="G43:L43"/>
    <mergeCell ref="G54:M54"/>
    <mergeCell ref="AI55:AJ55"/>
    <mergeCell ref="AU41:AU42"/>
    <mergeCell ref="AW41:AW42"/>
    <mergeCell ref="D50:T50"/>
    <mergeCell ref="D54:F54"/>
    <mergeCell ref="AI43:AJ43"/>
    <mergeCell ref="AI44:AJ44"/>
    <mergeCell ref="AI46:AJ46"/>
    <mergeCell ref="AI47:AJ47"/>
    <mergeCell ref="AI50:AJ50"/>
    <mergeCell ref="AI28:AJ28"/>
    <mergeCell ref="D43:F43"/>
    <mergeCell ref="B41:AC41"/>
    <mergeCell ref="B29:G29"/>
    <mergeCell ref="D31:E31"/>
    <mergeCell ref="F31:N31"/>
    <mergeCell ref="D33:E33"/>
    <mergeCell ref="R40:U40"/>
    <mergeCell ref="V40:W40"/>
    <mergeCell ref="D46:F46"/>
    <mergeCell ref="G46:I46"/>
    <mergeCell ref="J46:L46"/>
    <mergeCell ref="M46:Q46"/>
    <mergeCell ref="X40:AD40"/>
    <mergeCell ref="D36:E36"/>
    <mergeCell ref="F36:Q36"/>
    <mergeCell ref="C40:I40"/>
    <mergeCell ref="AI20:AI23"/>
    <mergeCell ref="AK21:AK24"/>
    <mergeCell ref="C27:E27"/>
    <mergeCell ref="F27:G27"/>
    <mergeCell ref="H27:S27"/>
    <mergeCell ref="T27:U27"/>
    <mergeCell ref="V27:AC27"/>
    <mergeCell ref="F24:O24"/>
    <mergeCell ref="AK12:AK14"/>
    <mergeCell ref="AI11:AI13"/>
    <mergeCell ref="AI17:AL17"/>
    <mergeCell ref="B28:AC28"/>
    <mergeCell ref="Q19:AA21"/>
    <mergeCell ref="AB20:AC20"/>
    <mergeCell ref="C23:E25"/>
    <mergeCell ref="P23:R25"/>
    <mergeCell ref="S24:V24"/>
    <mergeCell ref="C17:F17"/>
    <mergeCell ref="S5:T5"/>
    <mergeCell ref="D14:E14"/>
    <mergeCell ref="D20:H20"/>
    <mergeCell ref="I20:P20"/>
    <mergeCell ref="D8:K8"/>
    <mergeCell ref="L7:N9"/>
    <mergeCell ref="O8:U8"/>
    <mergeCell ref="C11:M11"/>
    <mergeCell ref="F14:M14"/>
    <mergeCell ref="N13:P15"/>
    <mergeCell ref="Q14:Z14"/>
    <mergeCell ref="AA13:AC15"/>
    <mergeCell ref="V7:Y9"/>
    <mergeCell ref="B5:R5"/>
    <mergeCell ref="U5:AD5"/>
    <mergeCell ref="Z8:AA8"/>
    <mergeCell ref="B6:L6"/>
  </mergeCells>
  <printOptions/>
  <pageMargins left="0.3937007874015748" right="0.3937007874015748" top="0.31496062992125984" bottom="0.1968503937007874" header="0.31496062992125984" footer="0.1574803149606299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2011-12-04T07:13:46Z</cp:lastPrinted>
  <dcterms:created xsi:type="dcterms:W3CDTF">1999-05-08T10:31:43Z</dcterms:created>
  <dcterms:modified xsi:type="dcterms:W3CDTF">2021-08-19T03:36:50Z</dcterms:modified>
  <cp:category/>
  <cp:version/>
  <cp:contentType/>
  <cp:contentStatus/>
</cp:coreProperties>
</file>