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oftxls\soft\"/>
    </mc:Choice>
  </mc:AlternateContent>
  <bookViews>
    <workbookView xWindow="0" yWindow="60" windowWidth="19395" windowHeight="12120"/>
  </bookViews>
  <sheets>
    <sheet name="Sheet1" sheetId="1" r:id="rId1"/>
  </sheets>
  <definedNames>
    <definedName name="_xlnm.Print_Area" localSheetId="0">Sheet1!$A$1:$J$36</definedName>
  </definedNames>
  <calcPr calcId="152511"/>
</workbook>
</file>

<file path=xl/calcChain.xml><?xml version="1.0" encoding="utf-8"?>
<calcChain xmlns="http://schemas.openxmlformats.org/spreadsheetml/2006/main">
  <c r="T12" i="1" l="1"/>
  <c r="T13" i="1"/>
  <c r="W13" i="1"/>
  <c r="Y13" i="1" s="1"/>
  <c r="W12" i="1"/>
  <c r="Y12" i="1" s="1"/>
  <c r="T11" i="1"/>
  <c r="T10" i="1"/>
  <c r="Q11" i="1"/>
  <c r="R11" i="1" s="1"/>
  <c r="Q10" i="1"/>
  <c r="R10" i="1" s="1"/>
  <c r="T9" i="1"/>
  <c r="U9" i="1" s="1"/>
  <c r="AA9" i="1" s="1"/>
  <c r="Q9" i="1"/>
  <c r="W9" i="1" s="1"/>
  <c r="T7" i="1"/>
  <c r="Q7" i="1"/>
  <c r="W7" i="1" s="1"/>
  <c r="Z7" i="1" s="1"/>
  <c r="H13" i="1" s="1"/>
  <c r="T5" i="1"/>
  <c r="U5" i="1" s="1"/>
  <c r="Q5" i="1"/>
  <c r="R5" i="1" s="1"/>
  <c r="T6" i="1"/>
  <c r="U6" i="1" s="1"/>
  <c r="T8" i="1"/>
  <c r="U8" i="1" s="1"/>
  <c r="AA8" i="1" s="1"/>
  <c r="T4" i="1"/>
  <c r="U4" i="1" s="1"/>
  <c r="Q6" i="1"/>
  <c r="R6" i="1" s="1"/>
  <c r="Q8" i="1"/>
  <c r="R8" i="1" s="1"/>
  <c r="Q4" i="1"/>
  <c r="R4" i="1" s="1"/>
  <c r="U13" i="1" l="1"/>
  <c r="U12" i="1"/>
  <c r="Q13" i="1"/>
  <c r="R13" i="1" s="1"/>
  <c r="Q12" i="1"/>
  <c r="R12" i="1" s="1"/>
  <c r="U11" i="1"/>
  <c r="V11" i="1" s="1"/>
  <c r="E23" i="1" s="1"/>
  <c r="U10" i="1"/>
  <c r="V10" i="1" s="1"/>
  <c r="B23" i="1" s="1"/>
  <c r="U7" i="1"/>
  <c r="AA7" i="1" s="1"/>
  <c r="X11" i="1"/>
  <c r="AA11" i="1"/>
  <c r="I25" i="1" s="1"/>
  <c r="W11" i="1"/>
  <c r="W10" i="1"/>
  <c r="AA10" i="1"/>
  <c r="I23" i="1" s="1"/>
  <c r="X10" i="1"/>
  <c r="H7" i="1"/>
  <c r="R7" i="1"/>
  <c r="V7" i="1" s="1"/>
  <c r="E11" i="1" s="1"/>
  <c r="R9" i="1"/>
  <c r="V9" i="1" s="1"/>
  <c r="Z9" i="1"/>
  <c r="AA6" i="1"/>
  <c r="V5" i="1"/>
  <c r="E17" i="1" s="1"/>
  <c r="W5" i="1"/>
  <c r="V4" i="1"/>
  <c r="B17" i="1" s="1"/>
  <c r="W8" i="1"/>
  <c r="W6" i="1"/>
  <c r="Z6" i="1" s="1"/>
  <c r="V8" i="1"/>
  <c r="W4" i="1"/>
  <c r="I7" i="1" l="1"/>
  <c r="I13" i="1"/>
  <c r="V12" i="1"/>
  <c r="B30" i="1" s="1"/>
  <c r="Z12" i="1"/>
  <c r="H30" i="1" s="1"/>
  <c r="V13" i="1"/>
  <c r="E30" i="1" s="1"/>
  <c r="Z13" i="1"/>
  <c r="H32" i="1" s="1"/>
  <c r="Z11" i="1"/>
  <c r="H25" i="1" s="1"/>
  <c r="Z10" i="1"/>
  <c r="H23" i="1" s="1"/>
  <c r="I11" i="1"/>
  <c r="B11" i="1"/>
  <c r="I5" i="1"/>
  <c r="H5" i="1"/>
  <c r="E5" i="1"/>
  <c r="V6" i="1"/>
  <c r="Y5" i="1"/>
  <c r="Y4" i="1"/>
  <c r="Z4" i="1" s="1"/>
  <c r="H17" i="1" s="1"/>
  <c r="Z8" i="1"/>
  <c r="H11" i="1" s="1"/>
  <c r="B3" i="1"/>
  <c r="J1" i="1"/>
  <c r="B5" i="1" l="1"/>
  <c r="Z5" i="1"/>
  <c r="H19" i="1" s="1"/>
</calcChain>
</file>

<file path=xl/sharedStrings.xml><?xml version="1.0" encoding="utf-8"?>
<sst xmlns="http://schemas.openxmlformats.org/spreadsheetml/2006/main" count="54" uniqueCount="23">
  <si>
    <t>²</t>
    <phoneticPr fontId="1"/>
  </si>
  <si>
    <t>x</t>
    <phoneticPr fontId="1"/>
  </si>
  <si>
    <t>←折り曲げて解きましょう。</t>
  </si>
  <si>
    <t>時間：　　　分　　　秒</t>
  </si>
  <si>
    <t>解答</t>
    <rPh sb="0" eb="2">
      <t>カイトウ</t>
    </rPh>
    <phoneticPr fontId="1"/>
  </si>
  <si>
    <t xml:space="preserve">   年   組　　番　氏名</t>
    <rPh sb="3" eb="4">
      <t>ネン</t>
    </rPh>
    <rPh sb="7" eb="8">
      <t>クミ</t>
    </rPh>
    <rPh sb="10" eb="11">
      <t>バン</t>
    </rPh>
    <rPh sb="12" eb="14">
      <t>シメイ</t>
    </rPh>
    <phoneticPr fontId="3"/>
  </si>
  <si>
    <t>①</t>
    <phoneticPr fontId="1"/>
  </si>
  <si>
    <t>③</t>
    <phoneticPr fontId="1"/>
  </si>
  <si>
    <t>⑤</t>
    <phoneticPr fontId="1"/>
  </si>
  <si>
    <t>⑦</t>
    <phoneticPr fontId="1"/>
  </si>
  <si>
    <t>⑨</t>
    <phoneticPr fontId="1"/>
  </si>
  <si>
    <t>x</t>
    <phoneticPr fontId="1"/>
  </si>
  <si>
    <t>a</t>
    <phoneticPr fontId="1"/>
  </si>
  <si>
    <t>rand</t>
    <phoneticPr fontId="1"/>
  </si>
  <si>
    <t>b</t>
    <phoneticPr fontId="1"/>
  </si>
  <si>
    <t>√</t>
    <phoneticPr fontId="1"/>
  </si>
  <si>
    <r>
      <t>平方根の考えを使った解き方</t>
    </r>
    <r>
      <rPr>
        <b/>
        <sz val="14"/>
        <rFont val="HGP行書体"/>
        <family val="4"/>
        <charset val="128"/>
      </rPr>
      <t>（１０問）</t>
    </r>
    <rPh sb="0" eb="3">
      <t>ヘイホウコン</t>
    </rPh>
    <rPh sb="4" eb="5">
      <t>カンガ</t>
    </rPh>
    <rPh sb="7" eb="8">
      <t>ツカ</t>
    </rPh>
    <rPh sb="10" eb="11">
      <t>ト</t>
    </rPh>
    <rPh sb="12" eb="13">
      <t>カタ</t>
    </rPh>
    <rPh sb="16" eb="17">
      <t>モン</t>
    </rPh>
    <phoneticPr fontId="1"/>
  </si>
  <si>
    <t>²</t>
    <phoneticPr fontId="1"/>
  </si>
  <si>
    <t>②</t>
    <phoneticPr fontId="1"/>
  </si>
  <si>
    <t>④</t>
    <phoneticPr fontId="1"/>
  </si>
  <si>
    <t>⑥</t>
    <phoneticPr fontId="1"/>
  </si>
  <si>
    <t>⑧</t>
    <phoneticPr fontId="1"/>
  </si>
  <si>
    <t>⑩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</si>
</sst>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行書体"/>
      <family val="4"/>
      <charset val="128"/>
    </font>
    <font>
      <sz val="6"/>
      <name val="ＭＳ Ｐゴシック"/>
      <family val="3"/>
      <charset val="128"/>
    </font>
    <font>
      <b/>
      <sz val="16"/>
      <name val="HGP行書体"/>
      <family val="4"/>
      <charset val="128"/>
    </font>
    <font>
      <sz val="14"/>
      <name val="HGP行書体"/>
      <family val="4"/>
      <charset val="128"/>
    </font>
    <font>
      <sz val="10"/>
      <color theme="1"/>
      <name val="HGP行書体"/>
      <family val="4"/>
      <charset val="128"/>
    </font>
    <font>
      <sz val="9"/>
      <name val="HGP行書体"/>
      <family val="4"/>
      <charset val="128"/>
    </font>
    <font>
      <sz val="9"/>
      <color theme="1"/>
      <name val="HGP行書体"/>
      <family val="4"/>
      <charset val="128"/>
    </font>
    <font>
      <sz val="14"/>
      <color theme="1"/>
      <name val="HGP行書体"/>
      <family val="4"/>
      <charset val="128"/>
    </font>
    <font>
      <b/>
      <sz val="20"/>
      <name val="HGP行書体"/>
      <family val="4"/>
      <charset val="128"/>
    </font>
    <font>
      <b/>
      <sz val="14"/>
      <name val="HGP行書体"/>
      <family val="4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/>
    <xf numFmtId="0" fontId="5" fillId="0" borderId="3" xfId="0" applyFont="1" applyBorder="1" applyAlignment="1"/>
    <xf numFmtId="0" fontId="2" fillId="0" borderId="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4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10" fillId="0" borderId="0" xfId="0" applyFont="1" applyAlignment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933450</xdr:colOff>
      <xdr:row>10</xdr:row>
      <xdr:rowOff>57150</xdr:rowOff>
    </xdr:from>
    <xdr:to>
      <xdr:col>8</xdr:col>
      <xdr:colOff>228600</xdr:colOff>
      <xdr:row>10</xdr:row>
      <xdr:rowOff>57150</xdr:rowOff>
    </xdr:to>
    <xdr:cxnSp macro="">
      <xdr:nvCxnSpPr>
        <xdr:cNvPr id="3" name="直線コネクタ 2"/>
        <xdr:cNvCxnSpPr/>
      </xdr:nvCxnSpPr>
      <xdr:spPr>
        <a:xfrm>
          <a:off x="6372225" y="2962275"/>
          <a:ext cx="3429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933450</xdr:colOff>
      <xdr:row>4</xdr:row>
      <xdr:rowOff>57150</xdr:rowOff>
    </xdr:from>
    <xdr:to>
      <xdr:col>8</xdr:col>
      <xdr:colOff>228600</xdr:colOff>
      <xdr:row>4</xdr:row>
      <xdr:rowOff>57150</xdr:rowOff>
    </xdr:to>
    <xdr:cxnSp macro="">
      <xdr:nvCxnSpPr>
        <xdr:cNvPr id="5" name="直線コネクタ 4"/>
        <xdr:cNvCxnSpPr/>
      </xdr:nvCxnSpPr>
      <xdr:spPr>
        <a:xfrm>
          <a:off x="6372225" y="1247775"/>
          <a:ext cx="3429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933450</xdr:colOff>
      <xdr:row>12</xdr:row>
      <xdr:rowOff>57150</xdr:rowOff>
    </xdr:from>
    <xdr:to>
      <xdr:col>8</xdr:col>
      <xdr:colOff>228600</xdr:colOff>
      <xdr:row>12</xdr:row>
      <xdr:rowOff>57150</xdr:rowOff>
    </xdr:to>
    <xdr:cxnSp macro="">
      <xdr:nvCxnSpPr>
        <xdr:cNvPr id="6" name="直線コネクタ 5"/>
        <xdr:cNvCxnSpPr/>
      </xdr:nvCxnSpPr>
      <xdr:spPr>
        <a:xfrm>
          <a:off x="6372225" y="3533775"/>
          <a:ext cx="3429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923925</xdr:colOff>
      <xdr:row>6</xdr:row>
      <xdr:rowOff>66675</xdr:rowOff>
    </xdr:from>
    <xdr:to>
      <xdr:col>8</xdr:col>
      <xdr:colOff>219075</xdr:colOff>
      <xdr:row>6</xdr:row>
      <xdr:rowOff>66675</xdr:rowOff>
    </xdr:to>
    <xdr:cxnSp macro="">
      <xdr:nvCxnSpPr>
        <xdr:cNvPr id="8" name="直線コネクタ 7"/>
        <xdr:cNvCxnSpPr/>
      </xdr:nvCxnSpPr>
      <xdr:spPr>
        <a:xfrm>
          <a:off x="6362700" y="1828800"/>
          <a:ext cx="3429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923925</xdr:colOff>
      <xdr:row>22</xdr:row>
      <xdr:rowOff>57150</xdr:rowOff>
    </xdr:from>
    <xdr:to>
      <xdr:col>8</xdr:col>
      <xdr:colOff>219075</xdr:colOff>
      <xdr:row>22</xdr:row>
      <xdr:rowOff>57150</xdr:rowOff>
    </xdr:to>
    <xdr:cxnSp macro="">
      <xdr:nvCxnSpPr>
        <xdr:cNvPr id="9" name="直線コネクタ 8"/>
        <xdr:cNvCxnSpPr/>
      </xdr:nvCxnSpPr>
      <xdr:spPr>
        <a:xfrm>
          <a:off x="6362700" y="6391275"/>
          <a:ext cx="3429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942975</xdr:colOff>
      <xdr:row>24</xdr:row>
      <xdr:rowOff>57150</xdr:rowOff>
    </xdr:from>
    <xdr:to>
      <xdr:col>8</xdr:col>
      <xdr:colOff>238125</xdr:colOff>
      <xdr:row>24</xdr:row>
      <xdr:rowOff>57150</xdr:rowOff>
    </xdr:to>
    <xdr:cxnSp macro="">
      <xdr:nvCxnSpPr>
        <xdr:cNvPr id="11" name="直線コネクタ 10"/>
        <xdr:cNvCxnSpPr/>
      </xdr:nvCxnSpPr>
      <xdr:spPr>
        <a:xfrm>
          <a:off x="6381750" y="6962775"/>
          <a:ext cx="3429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showGridLines="0" showRowColHeaders="0" tabSelected="1" view="pageBreakPreview" zoomScaleNormal="100" zoomScaleSheetLayoutView="100" workbookViewId="0">
      <selection activeCell="A3" sqref="A3"/>
    </sheetView>
  </sheetViews>
  <sheetFormatPr defaultRowHeight="13.5" x14ac:dyDescent="0.15"/>
  <cols>
    <col min="1" max="1" width="5.125" style="8" customWidth="1"/>
    <col min="2" max="2" width="21.875" style="1" customWidth="1"/>
    <col min="3" max="3" width="6.25" style="1" customWidth="1"/>
    <col min="4" max="4" width="5" style="8" customWidth="1"/>
    <col min="5" max="5" width="21.875" style="1" customWidth="1"/>
    <col min="6" max="6" width="6.25" style="1" customWidth="1"/>
    <col min="7" max="7" width="5" style="1" customWidth="1"/>
    <col min="8" max="8" width="13.75" style="1" customWidth="1"/>
    <col min="9" max="9" width="3.75" style="21" customWidth="1"/>
    <col min="10" max="10" width="1.25" style="1" customWidth="1"/>
    <col min="11" max="12" width="5" style="1" customWidth="1"/>
    <col min="13" max="13" width="8.875" style="1" customWidth="1"/>
    <col min="14" max="14" width="8.125" style="1" customWidth="1"/>
    <col min="15" max="15" width="3.125" style="1" customWidth="1"/>
    <col min="16" max="18" width="3.75" style="1" customWidth="1"/>
    <col min="19" max="19" width="1.875" style="1" customWidth="1"/>
    <col min="20" max="21" width="3.75" style="1" customWidth="1"/>
    <col min="22" max="22" width="16.25" style="1" customWidth="1"/>
    <col min="23" max="25" width="3.75" style="1" customWidth="1"/>
    <col min="26" max="26" width="12.5" style="1" customWidth="1"/>
    <col min="27" max="28" width="3.75" style="1" customWidth="1"/>
    <col min="29" max="16384" width="9" style="1"/>
  </cols>
  <sheetData>
    <row r="1" spans="1:27" ht="30" customHeight="1" x14ac:dyDescent="0.25">
      <c r="A1" s="16"/>
      <c r="B1" s="18" t="s">
        <v>16</v>
      </c>
      <c r="J1" s="11" t="str">
        <f ca="1">MID(CELL("filename"),SEARCH("[",CELL("filename"))+1, SEARCH("]",CELL("filename"))-SEARCH("[",CELL("filename"))-5)&amp;"  岐阜県中学校数学科研究部会"</f>
        <v>130340.  岐阜県中学校数学科研究部会</v>
      </c>
      <c r="K1" s="11"/>
    </row>
    <row r="2" spans="1:27" ht="18.75" customHeight="1" x14ac:dyDescent="0.2">
      <c r="A2" s="16"/>
      <c r="B2" s="5"/>
      <c r="F2" s="4" t="s">
        <v>3</v>
      </c>
      <c r="G2" s="10" t="s">
        <v>2</v>
      </c>
      <c r="H2" s="9"/>
      <c r="I2" s="22"/>
    </row>
    <row r="3" spans="1:27" ht="30" customHeight="1" x14ac:dyDescent="0.2">
      <c r="B3" s="12">
        <f ca="1">TODAY()</f>
        <v>44427</v>
      </c>
      <c r="C3" s="6" t="s">
        <v>5</v>
      </c>
      <c r="D3" s="17"/>
      <c r="E3" s="3"/>
      <c r="F3" s="7"/>
      <c r="H3" s="25" t="s">
        <v>4</v>
      </c>
      <c r="I3" s="25"/>
      <c r="Q3" s="19" t="s">
        <v>12</v>
      </c>
      <c r="R3" s="19"/>
      <c r="T3" s="19" t="s">
        <v>13</v>
      </c>
      <c r="U3" s="19" t="s">
        <v>14</v>
      </c>
    </row>
    <row r="4" spans="1:27" ht="15" customHeight="1" x14ac:dyDescent="0.15">
      <c r="F4" s="2"/>
      <c r="G4" s="8"/>
      <c r="O4" s="8">
        <v>1</v>
      </c>
      <c r="P4" s="1" t="s">
        <v>11</v>
      </c>
      <c r="Q4" s="1">
        <f ca="1">INT(RAND()*4+2)*IF(RAND()&lt;0.5,-1,1)</f>
        <v>2</v>
      </c>
      <c r="R4" s="1" t="str">
        <f ca="1">TEXT(Q4,"+0;-0;0")</f>
        <v>+2</v>
      </c>
      <c r="S4" s="1" t="s">
        <v>0</v>
      </c>
      <c r="T4" s="1">
        <f ca="1">INT(RAND()*6+1)</f>
        <v>3</v>
      </c>
      <c r="U4" s="1">
        <f ca="1">VLOOKUP(T4,$V$15:$AA$20,2)</f>
        <v>9</v>
      </c>
      <c r="V4" s="1" t="str">
        <f ca="1">CONCATENATE("(",P4,R4,")",S4,"=",U4)</f>
        <v>(x+2)²=9</v>
      </c>
      <c r="W4" s="1">
        <f ca="1">Q4*(-1)</f>
        <v>-2</v>
      </c>
      <c r="Y4" s="1">
        <f ca="1">SQRT(U4)</f>
        <v>3</v>
      </c>
      <c r="Z4" s="1" t="str">
        <f ca="1">CONCATENATE(P4,"＝",W4+Y4,",",P4,"=",W4-Y4)</f>
        <v>x＝1,x=-5</v>
      </c>
    </row>
    <row r="5" spans="1:27" ht="22.5" customHeight="1" x14ac:dyDescent="0.15">
      <c r="A5" s="13" t="s">
        <v>6</v>
      </c>
      <c r="B5" s="14" t="str">
        <f ca="1">V6</f>
        <v>(x+3)²=5</v>
      </c>
      <c r="C5" s="14"/>
      <c r="D5" s="13" t="s">
        <v>18</v>
      </c>
      <c r="E5" s="14" t="str">
        <f ca="1">V7</f>
        <v>(x+4)²=3</v>
      </c>
      <c r="F5" s="15"/>
      <c r="G5" s="13" t="s">
        <v>6</v>
      </c>
      <c r="H5" s="20" t="str">
        <f ca="1">Z6</f>
        <v>x＝-3±√</v>
      </c>
      <c r="I5" s="23">
        <f ca="1">AA6</f>
        <v>5</v>
      </c>
      <c r="O5" s="8">
        <v>2</v>
      </c>
      <c r="P5" s="1" t="s">
        <v>1</v>
      </c>
      <c r="Q5" s="1">
        <f ca="1">INT(RAND()*4+2)*IF(RAND()&lt;0.5,-1,1)</f>
        <v>-3</v>
      </c>
      <c r="R5" s="1" t="str">
        <f ca="1">TEXT(Q5,"+0;-0;0")</f>
        <v>-3</v>
      </c>
      <c r="S5" s="1" t="s">
        <v>0</v>
      </c>
      <c r="T5" s="1">
        <f ca="1">INT(RAND()*6+1)</f>
        <v>3</v>
      </c>
      <c r="U5" s="1">
        <f ca="1">VLOOKUP(T5,$V$15:$AA$20,2)</f>
        <v>9</v>
      </c>
      <c r="V5" s="1" t="str">
        <f ca="1">CONCATENATE("(",P5,R5,")",S5,"=",U5)</f>
        <v>(x-3)²=9</v>
      </c>
      <c r="W5" s="1">
        <f ca="1">Q5*(-1)</f>
        <v>3</v>
      </c>
      <c r="Y5" s="1">
        <f ca="1">SQRT(U5)</f>
        <v>3</v>
      </c>
      <c r="Z5" s="1" t="str">
        <f ca="1">CONCATENATE(P5,"＝",W5+Y5,",",P5,"=",W5-Y5)</f>
        <v>x＝6,x=0</v>
      </c>
    </row>
    <row r="6" spans="1:27" ht="22.5" customHeight="1" x14ac:dyDescent="0.15">
      <c r="A6" s="13"/>
      <c r="B6" s="14"/>
      <c r="C6" s="14"/>
      <c r="D6" s="13"/>
      <c r="E6" s="14"/>
      <c r="F6" s="15"/>
      <c r="G6" s="13"/>
      <c r="H6" s="13"/>
      <c r="I6" s="23"/>
      <c r="O6" s="8">
        <v>3</v>
      </c>
      <c r="P6" s="1" t="s">
        <v>11</v>
      </c>
      <c r="Q6" s="1">
        <f t="shared" ref="Q6:Q9" ca="1" si="0">INT(RAND()*4+2)*IF(RAND()&lt;0.5,-1,1)</f>
        <v>3</v>
      </c>
      <c r="R6" s="1" t="str">
        <f t="shared" ref="R6:R13" ca="1" si="1">TEXT(Q6,"+0;-0;0")</f>
        <v>+3</v>
      </c>
      <c r="S6" s="1" t="s">
        <v>0</v>
      </c>
      <c r="T6" s="1">
        <f t="shared" ref="T6:T9" ca="1" si="2">INT(RAND()*6+1)</f>
        <v>3</v>
      </c>
      <c r="U6" s="1">
        <f ca="1">VLOOKUP(T6,$V$15:$AA$20,3)</f>
        <v>5</v>
      </c>
      <c r="V6" s="1" t="str">
        <f t="shared" ref="V6:V8" ca="1" si="3">CONCATENATE("(",P6,R6,")",S6,"=",U6)</f>
        <v>(x+3)²=5</v>
      </c>
      <c r="W6" s="1">
        <f t="shared" ref="W6:W8" ca="1" si="4">Q6*(-1)</f>
        <v>-3</v>
      </c>
      <c r="Y6" s="1" t="s">
        <v>15</v>
      </c>
      <c r="Z6" s="1" t="str">
        <f ca="1">CONCATENATE(P6,"＝",W6,"±",Y6)</f>
        <v>x＝-3±√</v>
      </c>
      <c r="AA6" s="1">
        <f ca="1">U6</f>
        <v>5</v>
      </c>
    </row>
    <row r="7" spans="1:27" ht="22.5" customHeight="1" x14ac:dyDescent="0.15">
      <c r="A7" s="13"/>
      <c r="B7" s="14"/>
      <c r="C7" s="14"/>
      <c r="D7" s="13"/>
      <c r="E7" s="14"/>
      <c r="F7" s="15"/>
      <c r="G7" s="13" t="s">
        <v>18</v>
      </c>
      <c r="H7" s="20" t="str">
        <f ca="1">Z7</f>
        <v>x＝-4±√</v>
      </c>
      <c r="I7" s="23">
        <f ca="1">AA7</f>
        <v>3</v>
      </c>
      <c r="O7" s="8">
        <v>4</v>
      </c>
      <c r="P7" s="1" t="s">
        <v>1</v>
      </c>
      <c r="Q7" s="1">
        <f t="shared" ca="1" si="0"/>
        <v>4</v>
      </c>
      <c r="R7" s="1" t="str">
        <f t="shared" ca="1" si="1"/>
        <v>+4</v>
      </c>
      <c r="S7" s="1" t="s">
        <v>0</v>
      </c>
      <c r="T7" s="1">
        <f t="shared" ca="1" si="2"/>
        <v>2</v>
      </c>
      <c r="U7" s="1">
        <f ca="1">VLOOKUP(T7,$V$15:$AA$20,3)</f>
        <v>3</v>
      </c>
      <c r="V7" s="1" t="str">
        <f t="shared" ref="V7" ca="1" si="5">CONCATENATE("(",P7,R7,")",S7,"=",U7)</f>
        <v>(x+4)²=3</v>
      </c>
      <c r="W7" s="1">
        <f t="shared" ref="W7" ca="1" si="6">Q7*(-1)</f>
        <v>-4</v>
      </c>
      <c r="Y7" s="1" t="s">
        <v>15</v>
      </c>
      <c r="Z7" s="1" t="str">
        <f ca="1">CONCATENATE(P7,"＝",W7,"±",Y7)</f>
        <v>x＝-4±√</v>
      </c>
      <c r="AA7" s="1">
        <f ca="1">U7</f>
        <v>3</v>
      </c>
    </row>
    <row r="8" spans="1:27" ht="22.5" customHeight="1" x14ac:dyDescent="0.15">
      <c r="A8" s="13"/>
      <c r="B8" s="14"/>
      <c r="C8" s="14"/>
      <c r="D8" s="13"/>
      <c r="E8" s="14"/>
      <c r="F8" s="15"/>
      <c r="G8" s="13"/>
      <c r="H8" s="20"/>
      <c r="I8" s="23"/>
      <c r="O8" s="8">
        <v>5</v>
      </c>
      <c r="P8" s="1" t="s">
        <v>11</v>
      </c>
      <c r="Q8" s="1">
        <f t="shared" ca="1" si="0"/>
        <v>-3</v>
      </c>
      <c r="R8" s="1" t="str">
        <f t="shared" ca="1" si="1"/>
        <v>-3</v>
      </c>
      <c r="S8" s="1" t="s">
        <v>0</v>
      </c>
      <c r="T8" s="1">
        <f t="shared" ca="1" si="2"/>
        <v>1</v>
      </c>
      <c r="U8" s="1">
        <f ca="1">VLOOKUP(T8,$V$15:$AA$20,3)</f>
        <v>2</v>
      </c>
      <c r="V8" s="1" t="str">
        <f t="shared" ca="1" si="3"/>
        <v>(x-3)²=2</v>
      </c>
      <c r="W8" s="1">
        <f t="shared" ca="1" si="4"/>
        <v>3</v>
      </c>
      <c r="Y8" s="1" t="s">
        <v>15</v>
      </c>
      <c r="Z8" s="1" t="str">
        <f ca="1">CONCATENATE(P8,"＝",W8,"±",X8,Y8)</f>
        <v>x＝3±√</v>
      </c>
      <c r="AA8" s="1">
        <f t="shared" ref="AA8:AA9" ca="1" si="7">U8</f>
        <v>2</v>
      </c>
    </row>
    <row r="9" spans="1:27" ht="22.5" customHeight="1" x14ac:dyDescent="0.15">
      <c r="A9" s="13"/>
      <c r="B9" s="14"/>
      <c r="C9" s="14"/>
      <c r="D9" s="13"/>
      <c r="E9" s="14"/>
      <c r="F9" s="15"/>
      <c r="G9" s="13"/>
      <c r="H9" s="20"/>
      <c r="I9" s="23"/>
      <c r="O9" s="8">
        <v>6</v>
      </c>
      <c r="P9" s="1" t="s">
        <v>1</v>
      </c>
      <c r="Q9" s="1">
        <f t="shared" ca="1" si="0"/>
        <v>3</v>
      </c>
      <c r="R9" s="1" t="str">
        <f t="shared" ca="1" si="1"/>
        <v>+3</v>
      </c>
      <c r="S9" s="1" t="s">
        <v>0</v>
      </c>
      <c r="T9" s="1">
        <f t="shared" ca="1" si="2"/>
        <v>6</v>
      </c>
      <c r="U9" s="1">
        <f ca="1">VLOOKUP(T9,$V$15:$AA$20,3)</f>
        <v>10</v>
      </c>
      <c r="V9" s="1" t="str">
        <f t="shared" ref="V9" ca="1" si="8">CONCATENATE("(",P9,R9,")",S9,"=",U9)</f>
        <v>(x+3)²=10</v>
      </c>
      <c r="W9" s="1">
        <f t="shared" ref="W9" ca="1" si="9">Q9*(-1)</f>
        <v>-3</v>
      </c>
      <c r="Y9" s="1" t="s">
        <v>15</v>
      </c>
      <c r="Z9" s="1" t="str">
        <f ca="1">CONCATENATE(P9,"＝",W9,"±",X9,Y9)</f>
        <v>x＝-3±√</v>
      </c>
      <c r="AA9" s="1">
        <f t="shared" ca="1" si="7"/>
        <v>10</v>
      </c>
    </row>
    <row r="10" spans="1:27" ht="22.5" customHeight="1" x14ac:dyDescent="0.15">
      <c r="A10" s="13"/>
      <c r="B10" s="14"/>
      <c r="C10" s="14"/>
      <c r="D10" s="13"/>
      <c r="E10" s="14"/>
      <c r="F10" s="15"/>
      <c r="G10" s="13"/>
      <c r="H10" s="20"/>
      <c r="I10" s="23"/>
      <c r="O10" s="8">
        <v>7</v>
      </c>
      <c r="P10" s="1" t="s">
        <v>11</v>
      </c>
      <c r="Q10" s="1">
        <f ca="1">INT(RAND()*4+1)*2*IF(RAND()&lt;0.5,-1,1)</f>
        <v>-6</v>
      </c>
      <c r="R10" s="1" t="str">
        <f t="shared" ca="1" si="1"/>
        <v>-6</v>
      </c>
      <c r="S10" s="1" t="s">
        <v>0</v>
      </c>
      <c r="T10" s="1">
        <f ca="1">INT(RAND()*6+1)</f>
        <v>2</v>
      </c>
      <c r="U10" s="1">
        <f ca="1">VLOOKUP(T10,$V$15:$AA$20,4)-(Q10/2)^2</f>
        <v>3</v>
      </c>
      <c r="V10" s="1" t="str">
        <f ca="1">CONCATENATE(P10,S10,R10,P10,"=",U10)</f>
        <v>x²-6x=3</v>
      </c>
      <c r="W10" s="1">
        <f ca="1">Q10/2*(-1)</f>
        <v>3</v>
      </c>
      <c r="X10" s="1">
        <f ca="1">VLOOKUP(T10,$V$15:$AA$20,5)</f>
        <v>3</v>
      </c>
      <c r="Y10" s="1" t="s">
        <v>15</v>
      </c>
      <c r="Z10" s="1" t="str">
        <f ca="1">CONCATENATE(P10,"＝",W10,"±",X10,Y10)</f>
        <v>x＝3±3√</v>
      </c>
      <c r="AA10" s="1">
        <f ca="1">VLOOKUP(T10,$V$15:$AA$20,6)</f>
        <v>2</v>
      </c>
    </row>
    <row r="11" spans="1:27" ht="22.5" customHeight="1" x14ac:dyDescent="0.15">
      <c r="A11" s="13" t="s">
        <v>7</v>
      </c>
      <c r="B11" s="14" t="str">
        <f ca="1">V8</f>
        <v>(x-3)²=2</v>
      </c>
      <c r="C11" s="14"/>
      <c r="D11" s="13" t="s">
        <v>19</v>
      </c>
      <c r="E11" s="14" t="str">
        <f ca="1">V7</f>
        <v>(x+4)²=3</v>
      </c>
      <c r="F11" s="15"/>
      <c r="G11" s="13" t="s">
        <v>7</v>
      </c>
      <c r="H11" s="20" t="str">
        <f ca="1">Z8</f>
        <v>x＝3±√</v>
      </c>
      <c r="I11" s="24">
        <f ca="1">AA8</f>
        <v>2</v>
      </c>
      <c r="O11" s="8">
        <v>8</v>
      </c>
      <c r="P11" s="1" t="s">
        <v>1</v>
      </c>
      <c r="Q11" s="1">
        <f t="shared" ref="Q11" ca="1" si="10">INT(RAND()*4+1)*2*IF(RAND()&lt;0.5,-1,1)</f>
        <v>-4</v>
      </c>
      <c r="R11" s="1" t="str">
        <f t="shared" ca="1" si="1"/>
        <v>-4</v>
      </c>
      <c r="S11" s="1" t="s">
        <v>0</v>
      </c>
      <c r="T11" s="1">
        <f ca="1">INT(RAND()*6+1)</f>
        <v>6</v>
      </c>
      <c r="U11" s="1">
        <f ca="1">VLOOKUP(T11,$V$15:$AA$20,4)-(Q11/2)^2</f>
        <v>23</v>
      </c>
      <c r="V11" s="1" t="str">
        <f ca="1">CONCATENATE(P11,S11,R11,P11,"=",U11)</f>
        <v>x²-4x=23</v>
      </c>
      <c r="W11" s="1">
        <f ca="1">Q11/2*(-1)</f>
        <v>2</v>
      </c>
      <c r="X11" s="1">
        <f ca="1">VLOOKUP(T11,$V$15:$AA$20,5)</f>
        <v>3</v>
      </c>
      <c r="Y11" s="1" t="s">
        <v>15</v>
      </c>
      <c r="Z11" s="1" t="str">
        <f ca="1">CONCATENATE(P11,"＝",W11,"±",X11,Y11)</f>
        <v>x＝2±3√</v>
      </c>
      <c r="AA11" s="1">
        <f ca="1">VLOOKUP(T11,$V$15:$AA$20,6)</f>
        <v>3</v>
      </c>
    </row>
    <row r="12" spans="1:27" ht="22.5" customHeight="1" x14ac:dyDescent="0.15">
      <c r="A12" s="13"/>
      <c r="B12" s="14"/>
      <c r="C12" s="14"/>
      <c r="D12" s="13"/>
      <c r="E12" s="14"/>
      <c r="F12" s="15"/>
      <c r="G12" s="13"/>
      <c r="H12" s="20"/>
      <c r="I12" s="23"/>
      <c r="O12" s="8">
        <v>9</v>
      </c>
      <c r="P12" s="1" t="s">
        <v>1</v>
      </c>
      <c r="Q12" s="1">
        <f ca="1">W12*(-2)</f>
        <v>6</v>
      </c>
      <c r="R12" s="1" t="str">
        <f t="shared" ca="1" si="1"/>
        <v>+6</v>
      </c>
      <c r="S12" s="1" t="s">
        <v>17</v>
      </c>
      <c r="T12" s="1">
        <f t="shared" ref="T12:T13" ca="1" si="11">INT(RAND()*6+1)</f>
        <v>5</v>
      </c>
      <c r="U12" s="1">
        <f ca="1">Y12^2-W12^2</f>
        <v>16</v>
      </c>
      <c r="V12" s="1" t="str">
        <f t="shared" ref="V12:V13" ca="1" si="12">CONCATENATE(P12,S12,R12,P12,"=",U12)</f>
        <v>x²+6x=16</v>
      </c>
      <c r="W12" s="1">
        <f ca="1">INT(RAND()*4+1)*IF(RAND()&lt;0.5,-1,1)</f>
        <v>-3</v>
      </c>
      <c r="Y12" s="1">
        <f ca="1">INT(RAND()*2+ABS(W12)+1)</f>
        <v>5</v>
      </c>
      <c r="Z12" s="1" t="str">
        <f ca="1">CONCATENATE(P12,"＝",W12+Y12,",",P12,"=",W12-Y12)</f>
        <v>x＝2,x=-8</v>
      </c>
    </row>
    <row r="13" spans="1:27" ht="22.5" customHeight="1" x14ac:dyDescent="0.15">
      <c r="A13" s="13"/>
      <c r="B13" s="14"/>
      <c r="C13" s="14"/>
      <c r="D13" s="13"/>
      <c r="E13" s="14"/>
      <c r="F13" s="15"/>
      <c r="G13" s="13" t="s">
        <v>19</v>
      </c>
      <c r="H13" s="20" t="str">
        <f ca="1">Z7</f>
        <v>x＝-4±√</v>
      </c>
      <c r="I13" s="23">
        <f ca="1">AA7</f>
        <v>3</v>
      </c>
      <c r="O13" s="8">
        <v>10</v>
      </c>
      <c r="P13" s="1" t="s">
        <v>1</v>
      </c>
      <c r="Q13" s="1">
        <f ca="1">W13*(-2)</f>
        <v>6</v>
      </c>
      <c r="R13" s="1" t="str">
        <f t="shared" ca="1" si="1"/>
        <v>+6</v>
      </c>
      <c r="S13" s="1" t="s">
        <v>0</v>
      </c>
      <c r="T13" s="1">
        <f t="shared" ca="1" si="11"/>
        <v>6</v>
      </c>
      <c r="U13" s="1">
        <f ca="1">Y13^2-W13^2</f>
        <v>27</v>
      </c>
      <c r="V13" s="1" t="str">
        <f t="shared" ca="1" si="12"/>
        <v>x²+6x=27</v>
      </c>
      <c r="W13" s="1">
        <f ca="1">INT(RAND()*4+1)*IF(RAND()&lt;0.5,-1,1)</f>
        <v>-3</v>
      </c>
      <c r="Y13" s="1">
        <f ca="1">INT(RAND()*3+ABS(W13)+1)</f>
        <v>6</v>
      </c>
      <c r="Z13" s="1" t="str">
        <f ca="1">CONCATENATE(P13,"＝",W13+Y13,",",P13,"=",W13-Y13)</f>
        <v>x＝3,x=-9</v>
      </c>
    </row>
    <row r="14" spans="1:27" ht="22.5" customHeight="1" x14ac:dyDescent="0.15">
      <c r="A14" s="13"/>
      <c r="B14" s="14"/>
      <c r="C14" s="14"/>
      <c r="D14" s="13"/>
      <c r="E14" s="14"/>
      <c r="F14" s="15"/>
      <c r="G14" s="13"/>
      <c r="H14" s="20"/>
      <c r="I14" s="23"/>
    </row>
    <row r="15" spans="1:27" ht="22.5" customHeight="1" x14ac:dyDescent="0.15">
      <c r="A15" s="13"/>
      <c r="B15" s="14"/>
      <c r="C15" s="14"/>
      <c r="D15" s="13"/>
      <c r="E15" s="14"/>
      <c r="F15" s="15"/>
      <c r="G15" s="13"/>
      <c r="H15" s="20"/>
      <c r="I15" s="23"/>
      <c r="V15" s="1">
        <v>1</v>
      </c>
      <c r="W15" s="1">
        <v>1</v>
      </c>
      <c r="X15" s="1">
        <v>2</v>
      </c>
      <c r="Y15" s="1">
        <v>8</v>
      </c>
      <c r="Z15" s="1">
        <v>2</v>
      </c>
      <c r="AA15" s="1">
        <v>2</v>
      </c>
    </row>
    <row r="16" spans="1:27" ht="22.5" customHeight="1" x14ac:dyDescent="0.15">
      <c r="A16" s="13"/>
      <c r="B16" s="14"/>
      <c r="C16" s="14"/>
      <c r="D16" s="13"/>
      <c r="E16" s="14"/>
      <c r="F16" s="15"/>
      <c r="G16" s="13"/>
      <c r="H16" s="20"/>
      <c r="I16" s="23"/>
      <c r="V16" s="1">
        <v>2</v>
      </c>
      <c r="W16" s="1">
        <v>4</v>
      </c>
      <c r="X16" s="1">
        <v>3</v>
      </c>
      <c r="Y16" s="1">
        <v>12</v>
      </c>
      <c r="Z16" s="1">
        <v>3</v>
      </c>
      <c r="AA16" s="1">
        <v>2</v>
      </c>
    </row>
    <row r="17" spans="1:27" ht="22.5" customHeight="1" x14ac:dyDescent="0.15">
      <c r="A17" s="13" t="s">
        <v>8</v>
      </c>
      <c r="B17" s="14" t="str">
        <f ca="1">V4</f>
        <v>(x+2)²=9</v>
      </c>
      <c r="C17" s="14"/>
      <c r="D17" s="13" t="s">
        <v>20</v>
      </c>
      <c r="E17" s="14" t="str">
        <f ca="1">V5</f>
        <v>(x-3)²=9</v>
      </c>
      <c r="F17" s="15"/>
      <c r="G17" s="13" t="s">
        <v>8</v>
      </c>
      <c r="H17" s="13" t="str">
        <f ca="1">Z4</f>
        <v>x＝1,x=-5</v>
      </c>
      <c r="I17" s="23"/>
      <c r="V17" s="1">
        <v>3</v>
      </c>
      <c r="W17" s="1">
        <v>9</v>
      </c>
      <c r="X17" s="1">
        <v>5</v>
      </c>
      <c r="Y17" s="1">
        <v>18</v>
      </c>
      <c r="Z17" s="1">
        <v>2</v>
      </c>
      <c r="AA17" s="1">
        <v>3</v>
      </c>
    </row>
    <row r="18" spans="1:27" ht="22.5" customHeight="1" x14ac:dyDescent="0.15">
      <c r="A18" s="13"/>
      <c r="B18" s="14"/>
      <c r="C18" s="14"/>
      <c r="D18" s="13"/>
      <c r="E18" s="14"/>
      <c r="F18" s="15"/>
      <c r="G18" s="13"/>
      <c r="H18" s="13"/>
      <c r="I18" s="23"/>
      <c r="V18" s="1">
        <v>4</v>
      </c>
      <c r="W18" s="1">
        <v>16</v>
      </c>
      <c r="X18" s="1">
        <v>6</v>
      </c>
      <c r="Y18" s="1">
        <v>20</v>
      </c>
      <c r="Z18" s="1">
        <v>2</v>
      </c>
      <c r="AA18" s="1">
        <v>5</v>
      </c>
    </row>
    <row r="19" spans="1:27" ht="22.5" customHeight="1" x14ac:dyDescent="0.15">
      <c r="A19" s="13"/>
      <c r="B19" s="14"/>
      <c r="C19" s="14"/>
      <c r="D19" s="13"/>
      <c r="E19" s="14"/>
      <c r="F19" s="15"/>
      <c r="G19" s="13" t="s">
        <v>20</v>
      </c>
      <c r="H19" s="13" t="str">
        <f ca="1">Z5</f>
        <v>x＝6,x=0</v>
      </c>
      <c r="I19" s="23"/>
      <c r="V19" s="1">
        <v>5</v>
      </c>
      <c r="W19" s="1">
        <v>25</v>
      </c>
      <c r="X19" s="1">
        <v>7</v>
      </c>
      <c r="Y19" s="1">
        <v>24</v>
      </c>
      <c r="Z19" s="1">
        <v>2</v>
      </c>
      <c r="AA19" s="1">
        <v>6</v>
      </c>
    </row>
    <row r="20" spans="1:27" ht="22.5" customHeight="1" x14ac:dyDescent="0.15">
      <c r="A20" s="13"/>
      <c r="B20" s="14"/>
      <c r="C20" s="14"/>
      <c r="D20" s="13"/>
      <c r="E20" s="14"/>
      <c r="F20" s="15"/>
      <c r="G20" s="13"/>
      <c r="H20" s="20"/>
      <c r="I20" s="23"/>
      <c r="V20" s="1">
        <v>6</v>
      </c>
      <c r="W20" s="1">
        <v>36</v>
      </c>
      <c r="X20" s="1">
        <v>10</v>
      </c>
      <c r="Y20" s="1">
        <v>27</v>
      </c>
      <c r="Z20" s="1">
        <v>3</v>
      </c>
      <c r="AA20" s="1">
        <v>3</v>
      </c>
    </row>
    <row r="21" spans="1:27" ht="22.5" customHeight="1" x14ac:dyDescent="0.15">
      <c r="A21" s="13"/>
      <c r="B21" s="14"/>
      <c r="C21" s="14"/>
      <c r="D21" s="13"/>
      <c r="E21" s="14"/>
      <c r="F21" s="15"/>
      <c r="G21" s="13"/>
      <c r="H21" s="20"/>
      <c r="I21" s="23"/>
    </row>
    <row r="22" spans="1:27" ht="22.5" customHeight="1" x14ac:dyDescent="0.15">
      <c r="A22" s="13"/>
      <c r="B22" s="14"/>
      <c r="C22" s="14"/>
      <c r="D22" s="13"/>
      <c r="E22" s="14"/>
      <c r="F22" s="15"/>
      <c r="G22" s="13"/>
      <c r="H22" s="20"/>
      <c r="I22" s="23"/>
    </row>
    <row r="23" spans="1:27" ht="22.5" customHeight="1" x14ac:dyDescent="0.15">
      <c r="A23" s="13" t="s">
        <v>9</v>
      </c>
      <c r="B23" s="14" t="str">
        <f ca="1">V10</f>
        <v>x²-6x=3</v>
      </c>
      <c r="C23" s="14"/>
      <c r="D23" s="13" t="s">
        <v>21</v>
      </c>
      <c r="E23" s="14" t="str">
        <f ca="1">V11</f>
        <v>x²-4x=23</v>
      </c>
      <c r="F23" s="15"/>
      <c r="G23" s="13" t="s">
        <v>9</v>
      </c>
      <c r="H23" s="20" t="str">
        <f ca="1">Z10</f>
        <v>x＝3±3√</v>
      </c>
      <c r="I23" s="23">
        <f ca="1">AA10</f>
        <v>2</v>
      </c>
    </row>
    <row r="24" spans="1:27" ht="22.5" customHeight="1" x14ac:dyDescent="0.15">
      <c r="A24" s="13"/>
      <c r="B24" s="14"/>
      <c r="C24" s="14"/>
      <c r="D24" s="13"/>
      <c r="E24" s="14"/>
      <c r="F24" s="15"/>
      <c r="G24" s="13"/>
      <c r="H24" s="20"/>
      <c r="I24" s="23"/>
    </row>
    <row r="25" spans="1:27" ht="22.5" customHeight="1" x14ac:dyDescent="0.15">
      <c r="A25" s="13"/>
      <c r="B25" s="14"/>
      <c r="C25" s="14"/>
      <c r="D25" s="13"/>
      <c r="E25" s="14"/>
      <c r="F25" s="15"/>
      <c r="G25" s="13" t="s">
        <v>21</v>
      </c>
      <c r="H25" s="20" t="str">
        <f ca="1">Z11</f>
        <v>x＝2±3√</v>
      </c>
      <c r="I25" s="23">
        <f ca="1">AA11</f>
        <v>3</v>
      </c>
    </row>
    <row r="26" spans="1:27" ht="22.5" customHeight="1" x14ac:dyDescent="0.15">
      <c r="A26" s="13"/>
      <c r="B26" s="14"/>
      <c r="C26" s="14"/>
      <c r="D26" s="13"/>
      <c r="E26" s="14"/>
      <c r="F26" s="15"/>
      <c r="G26" s="13"/>
      <c r="H26" s="20"/>
      <c r="I26" s="23"/>
    </row>
    <row r="27" spans="1:27" ht="22.5" customHeight="1" x14ac:dyDescent="0.15">
      <c r="A27" s="13"/>
      <c r="B27" s="14"/>
      <c r="C27" s="14"/>
      <c r="D27" s="13"/>
      <c r="E27" s="14"/>
      <c r="F27" s="15"/>
      <c r="G27" s="13"/>
      <c r="H27" s="20"/>
      <c r="I27" s="23"/>
    </row>
    <row r="28" spans="1:27" ht="22.5" customHeight="1" x14ac:dyDescent="0.15">
      <c r="A28" s="13"/>
      <c r="B28" s="14"/>
      <c r="C28" s="14"/>
      <c r="D28" s="13"/>
      <c r="E28" s="14"/>
      <c r="F28" s="15"/>
      <c r="G28" s="13"/>
      <c r="H28" s="20"/>
      <c r="I28" s="23"/>
    </row>
    <row r="29" spans="1:27" ht="22.5" customHeight="1" x14ac:dyDescent="0.15">
      <c r="A29" s="13"/>
      <c r="B29" s="14"/>
      <c r="C29" s="14"/>
      <c r="D29" s="13"/>
      <c r="E29" s="14"/>
      <c r="F29" s="15"/>
      <c r="G29" s="13"/>
      <c r="H29" s="20"/>
      <c r="I29" s="23"/>
    </row>
    <row r="30" spans="1:27" ht="22.5" customHeight="1" x14ac:dyDescent="0.15">
      <c r="A30" s="13" t="s">
        <v>10</v>
      </c>
      <c r="B30" s="14" t="str">
        <f ca="1">V12</f>
        <v>x²+6x=16</v>
      </c>
      <c r="C30" s="14"/>
      <c r="D30" s="13" t="s">
        <v>22</v>
      </c>
      <c r="E30" s="14" t="str">
        <f ca="1">V13</f>
        <v>x²+6x=27</v>
      </c>
      <c r="F30" s="15"/>
      <c r="G30" s="13" t="s">
        <v>10</v>
      </c>
      <c r="H30" s="13" t="str">
        <f ca="1">Z12</f>
        <v>x＝2,x=-8</v>
      </c>
      <c r="I30" s="23"/>
    </row>
    <row r="31" spans="1:27" ht="22.5" customHeight="1" x14ac:dyDescent="0.15">
      <c r="A31" s="13"/>
      <c r="B31" s="14"/>
      <c r="C31" s="14"/>
      <c r="D31" s="13"/>
      <c r="E31" s="14"/>
      <c r="F31" s="15"/>
      <c r="G31" s="14"/>
      <c r="H31" s="13"/>
      <c r="I31" s="23"/>
    </row>
    <row r="32" spans="1:27" ht="22.5" customHeight="1" x14ac:dyDescent="0.15">
      <c r="A32" s="13"/>
      <c r="B32" s="14"/>
      <c r="C32" s="14"/>
      <c r="D32" s="13"/>
      <c r="E32" s="14"/>
      <c r="F32" s="15"/>
      <c r="G32" s="13" t="s">
        <v>22</v>
      </c>
      <c r="H32" s="13" t="str">
        <f ca="1">Z13</f>
        <v>x＝3,x=-9</v>
      </c>
      <c r="I32" s="23"/>
    </row>
    <row r="33" spans="1:9" ht="22.5" customHeight="1" x14ac:dyDescent="0.15">
      <c r="A33" s="13"/>
      <c r="B33" s="14"/>
      <c r="C33" s="14"/>
      <c r="D33" s="13"/>
      <c r="E33" s="14"/>
      <c r="F33" s="15"/>
      <c r="G33" s="14"/>
      <c r="H33" s="14"/>
      <c r="I33" s="23"/>
    </row>
    <row r="34" spans="1:9" ht="22.5" customHeight="1" x14ac:dyDescent="0.15">
      <c r="A34" s="13"/>
      <c r="B34" s="14"/>
      <c r="C34" s="14"/>
      <c r="D34" s="13"/>
      <c r="E34" s="14"/>
      <c r="F34" s="15"/>
      <c r="G34" s="14"/>
      <c r="H34" s="14"/>
      <c r="I34" s="23"/>
    </row>
    <row r="35" spans="1:9" ht="22.5" customHeight="1" x14ac:dyDescent="0.15">
      <c r="A35" s="13"/>
      <c r="B35" s="14"/>
      <c r="C35" s="14"/>
      <c r="D35" s="13"/>
      <c r="E35" s="14"/>
      <c r="F35" s="15"/>
      <c r="G35" s="14"/>
      <c r="H35" s="14"/>
      <c r="I35" s="23"/>
    </row>
    <row r="36" spans="1:9" ht="22.5" customHeight="1" x14ac:dyDescent="0.15">
      <c r="A36" s="13"/>
      <c r="B36" s="14"/>
      <c r="C36" s="14"/>
      <c r="D36" s="13"/>
      <c r="E36" s="14"/>
      <c r="F36" s="15"/>
      <c r="G36" s="14"/>
      <c r="H36" s="14"/>
      <c r="I36" s="23"/>
    </row>
    <row r="37" spans="1:9" ht="22.5" customHeight="1" x14ac:dyDescent="0.15">
      <c r="A37" s="13"/>
      <c r="B37" s="14"/>
      <c r="C37" s="14"/>
      <c r="D37" s="13"/>
      <c r="E37" s="14"/>
      <c r="F37" s="14"/>
      <c r="G37" s="14"/>
      <c r="H37" s="14"/>
      <c r="I37" s="23"/>
    </row>
    <row r="38" spans="1:9" ht="22.5" customHeight="1" x14ac:dyDescent="0.15">
      <c r="A38" s="13"/>
      <c r="B38" s="14"/>
      <c r="C38" s="14"/>
      <c r="D38" s="13"/>
      <c r="E38" s="14"/>
      <c r="F38" s="14"/>
      <c r="G38" s="14"/>
      <c r="H38" s="14"/>
      <c r="I38" s="23"/>
    </row>
    <row r="39" spans="1:9" ht="22.5" customHeight="1" x14ac:dyDescent="0.15">
      <c r="A39" s="13"/>
      <c r="B39" s="14"/>
      <c r="C39" s="14"/>
      <c r="D39" s="13"/>
      <c r="E39" s="14"/>
      <c r="F39" s="14"/>
      <c r="G39" s="14"/>
      <c r="H39" s="14"/>
      <c r="I39" s="23"/>
    </row>
    <row r="40" spans="1:9" ht="17.25" x14ac:dyDescent="0.15">
      <c r="A40" s="13"/>
      <c r="B40" s="14"/>
      <c r="C40" s="14"/>
      <c r="D40" s="13"/>
      <c r="E40" s="14"/>
      <c r="F40" s="14"/>
      <c r="G40" s="14"/>
      <c r="H40" s="14"/>
      <c r="I40" s="23"/>
    </row>
    <row r="41" spans="1:9" ht="17.25" x14ac:dyDescent="0.15">
      <c r="A41" s="13"/>
      <c r="B41" s="14"/>
      <c r="C41" s="14"/>
      <c r="D41" s="13"/>
      <c r="E41" s="14"/>
      <c r="F41" s="14"/>
      <c r="G41" s="14"/>
      <c r="H41" s="14"/>
      <c r="I41" s="23"/>
    </row>
    <row r="42" spans="1:9" ht="17.25" x14ac:dyDescent="0.15">
      <c r="A42" s="13"/>
      <c r="B42" s="14"/>
      <c r="C42" s="14"/>
      <c r="D42" s="13"/>
      <c r="E42" s="14"/>
      <c r="F42" s="14"/>
      <c r="G42" s="14"/>
      <c r="H42" s="14"/>
      <c r="I42" s="23"/>
    </row>
    <row r="43" spans="1:9" ht="17.25" x14ac:dyDescent="0.15">
      <c r="A43" s="13"/>
      <c r="B43" s="14"/>
      <c r="C43" s="14"/>
      <c r="D43" s="13"/>
      <c r="E43" s="14"/>
      <c r="F43" s="14"/>
      <c r="G43" s="14"/>
      <c r="H43" s="14"/>
      <c r="I43" s="23"/>
    </row>
  </sheetData>
  <sheetProtection algorithmName="SHA-512" hashValue="6cdYnx1/Z+/h/VyjssnFixhA+8giPxFr61FH4EmMJT544+ldPf/S1+NPKZnNvq7ol17R3u+epoNDJVZ1oz4eTw==" saltValue="ZxymF7VxTe31VUW5ZVuYMQ==" spinCount="100000" sheet="1" objects="1" scenarios="1"/>
  <mergeCells count="1">
    <mergeCell ref="H3:I3"/>
  </mergeCells>
  <phoneticPr fontId="1"/>
  <pageMargins left="0.7" right="0.39" top="0.53" bottom="0.53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k.Endou</dc:creator>
  <cp:lastModifiedBy>関市教育委員会</cp:lastModifiedBy>
  <cp:lastPrinted>2018-07-30T22:24:48Z</cp:lastPrinted>
  <dcterms:created xsi:type="dcterms:W3CDTF">2017-12-30T05:58:49Z</dcterms:created>
  <dcterms:modified xsi:type="dcterms:W3CDTF">2021-08-19T04:20:16Z</dcterms:modified>
</cp:coreProperties>
</file>