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<sst xmlns="http://schemas.openxmlformats.org/spreadsheetml/2006/main" count="158" uniqueCount="138">
  <si>
    <t>名前</t>
  </si>
  <si>
    <t>解　　答</t>
  </si>
  <si>
    <t>time</t>
  </si>
  <si>
    <t>ﾀｲﾑ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</si>
  <si>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</si>
  <si>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</si>
  <si>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</si>
  <si>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</si>
  <si>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</si>
  <si>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</si>
  <si>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</si>
  <si>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</si>
  <si>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</si>
  <si>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</si>
  <si>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</si>
  <si>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</si>
  <si>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</si>
  <si>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</si>
  <si>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</si>
  <si>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</si>
  <si>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</si>
  <si>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</si>
  <si>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</si>
  <si>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</si>
  <si>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</si>
  <si>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subject</t>
  </si>
  <si>
    <t>教科,科目</t>
  </si>
  <si>
    <t>ｻﾌﾞﾁﾞｪｸﾄ</t>
  </si>
  <si>
    <t>English</t>
  </si>
  <si>
    <t>英語,英語の</t>
  </si>
  <si>
    <t>ｲﾝｸﾞﾘｯｼｭ</t>
  </si>
  <si>
    <t>math</t>
  </si>
  <si>
    <t>数学(mathmaticsの短縮形)</t>
  </si>
  <si>
    <t>ﾏｽ</t>
  </si>
  <si>
    <t>Japanese</t>
  </si>
  <si>
    <t>日本の　日本（人）の</t>
  </si>
  <si>
    <t>ﾁﾞｬﾊﾟﾆｰｽﾞ</t>
  </si>
  <si>
    <t>music</t>
  </si>
  <si>
    <t>音楽</t>
  </si>
  <si>
    <t>ﾐｭｰｽﾞｨｯｸ</t>
  </si>
  <si>
    <t>volunteer</t>
  </si>
  <si>
    <t>ボランティア</t>
  </si>
  <si>
    <t>ｳﾞｫﾗﾝﾃｨｱｰ</t>
  </si>
  <si>
    <t>piano</t>
  </si>
  <si>
    <t>ピアノ</t>
  </si>
  <si>
    <t xml:space="preserve">ﾋﾟｱﾉ </t>
  </si>
  <si>
    <t>language</t>
  </si>
  <si>
    <t>言語</t>
  </si>
  <si>
    <t>ﾗﾝｸﾞｳｨｯﾁﾞ</t>
  </si>
  <si>
    <t>homework</t>
  </si>
  <si>
    <t>宿題</t>
  </si>
  <si>
    <t>ﾎｳﾑﾜｰｸ</t>
  </si>
  <si>
    <t>ball</t>
  </si>
  <si>
    <t>ボール,球,玉</t>
  </si>
  <si>
    <t>ﾎﾞｰﾙ</t>
  </si>
  <si>
    <t>baseball</t>
  </si>
  <si>
    <t>野球</t>
  </si>
  <si>
    <t>ﾍﾞｲｽﾎﾞｰﾙ</t>
  </si>
  <si>
    <t>basketball</t>
  </si>
  <si>
    <t>バスケットボール</t>
  </si>
  <si>
    <t>ﾊﾞｽｹｯﾄﾎﾞｰﾙ</t>
  </si>
  <si>
    <t>club</t>
  </si>
  <si>
    <t>クラブ,部</t>
  </si>
  <si>
    <t xml:space="preserve">ｸﾗｧｳﾞ </t>
  </si>
  <si>
    <t>team</t>
  </si>
  <si>
    <t>チーム,(いっしょに活動する)団,組</t>
  </si>
  <si>
    <t>ﾃｨｰﾑ</t>
  </si>
  <si>
    <t>soccer</t>
  </si>
  <si>
    <t>サッカー</t>
  </si>
  <si>
    <t>ｻｶｧ</t>
  </si>
  <si>
    <t>tennis</t>
  </si>
  <si>
    <t>テニス</t>
  </si>
  <si>
    <t>ﾃﾆｽ</t>
  </si>
  <si>
    <t>pencil</t>
  </si>
  <si>
    <t>えんぴつ</t>
  </si>
  <si>
    <t>ﾍﾟﾝｽｨﾙ</t>
  </si>
  <si>
    <t>college</t>
  </si>
  <si>
    <t>大学</t>
  </si>
  <si>
    <t>ｶﾘｯｼﾞ</t>
  </si>
  <si>
    <t>bag</t>
  </si>
  <si>
    <t>かばん,袋,バッグ</t>
  </si>
  <si>
    <t>ﾊﾞｯｸﾞ</t>
  </si>
  <si>
    <t>exam</t>
  </si>
  <si>
    <t>試験</t>
  </si>
  <si>
    <t>ｲｸｻﾞﾑ</t>
  </si>
  <si>
    <t>song</t>
  </si>
  <si>
    <t>歌</t>
  </si>
  <si>
    <t>ｿﾝｸﾞ</t>
  </si>
  <si>
    <t>door</t>
  </si>
  <si>
    <t>ドア,戸</t>
  </si>
  <si>
    <t>ﾄﾞｰｧ</t>
  </si>
  <si>
    <t>school</t>
  </si>
  <si>
    <t>学校</t>
  </si>
  <si>
    <t>ｽｸｰﾙ</t>
  </si>
  <si>
    <t>science</t>
  </si>
  <si>
    <t>理科,自然科学</t>
  </si>
  <si>
    <t>ｻｲｴﾝｽ</t>
  </si>
  <si>
    <t>book</t>
  </si>
  <si>
    <t>本,書物</t>
  </si>
  <si>
    <t xml:space="preserve">ﾌﾞｯｸ </t>
  </si>
  <si>
    <t>game</t>
  </si>
  <si>
    <t>試合,競技</t>
  </si>
  <si>
    <t>ｹﾞｲﾑ</t>
  </si>
  <si>
    <t>computer</t>
  </si>
  <si>
    <t>コンピューター</t>
  </si>
  <si>
    <t>ｺﾝﾋﾟｭｰﾀｰ</t>
  </si>
  <si>
    <t>class</t>
  </si>
  <si>
    <t>授業</t>
  </si>
  <si>
    <t>ｸﾗｰｽ</t>
  </si>
  <si>
    <t>classroom</t>
  </si>
  <si>
    <t>教室</t>
  </si>
  <si>
    <t>ｸﾗｽﾙｰﾑ</t>
  </si>
  <si>
    <t>student</t>
  </si>
  <si>
    <t>生徒,学生</t>
  </si>
  <si>
    <t>ｽﾃｭｰﾃﾞﾝﾄ</t>
  </si>
  <si>
    <t>teacher</t>
  </si>
  <si>
    <t>先生,教師</t>
  </si>
  <si>
    <t>ﾃｨｰﾁｬｧ</t>
  </si>
  <si>
    <t>question</t>
  </si>
  <si>
    <t>質問,問い</t>
  </si>
  <si>
    <t>ｸｳｪｽﾁｮﾝ</t>
  </si>
  <si>
    <t>number</t>
  </si>
  <si>
    <t>数,番号,…番,総数,総量</t>
  </si>
  <si>
    <t>ﾅﾝﾊﾞｧ</t>
  </si>
  <si>
    <t>時刻,時間,…すべき時,…度,…回</t>
  </si>
  <si>
    <t>o'clock</t>
  </si>
  <si>
    <t>～時</t>
  </si>
  <si>
    <t>ｵｸﾛｯｸ</t>
  </si>
  <si>
    <t>sport</t>
  </si>
  <si>
    <t>スポーツ,運動,競技</t>
  </si>
  <si>
    <t>ｽﾎﾟｫｩﾄ</t>
  </si>
  <si>
    <t>library</t>
  </si>
  <si>
    <t>図書館</t>
  </si>
  <si>
    <t>ﾗｧｨﾌﾞﾗﾘｨ</t>
  </si>
  <si>
    <t>group</t>
  </si>
  <si>
    <t>グループ,集団</t>
  </si>
  <si>
    <t>ｸﾞﾙｰﾌﾟ</t>
  </si>
  <si>
    <r>
      <t>１年</t>
    </r>
    <r>
      <rPr>
        <b/>
        <sz val="16"/>
        <rFont val="ＭＳ Ｐゴシック"/>
        <family val="3"/>
      </rPr>
      <t>【学校生活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</si>
</sst>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color indexed="5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9" customWidth="1"/>
    <col min="11" max="11" width="7.125" style="0" customWidth="1"/>
    <col min="12" max="12" width="3.50390625" style="0" customWidth="1"/>
  </cols>
  <sheetData>
    <row r="1" spans="1:16" ht="24">
      <c r="A1" s="20" t="s">
        <v>137</v>
      </c>
      <c r="G1" s="5"/>
      <c r="H1" s="38">
        <f ca="1">TODAY()</f>
        <v>44461</v>
      </c>
      <c r="I1" s="10"/>
      <c r="J1" s="28">
        <f ca="1">RAND()</f>
        <v>0.09445704716296022</v>
      </c>
      <c r="K1" s="27"/>
      <c r="L1" s="27"/>
      <c r="M1" s="27">
        <v>36</v>
      </c>
      <c r="N1" s="27" t="s">
        <v>25</v>
      </c>
      <c r="O1" s="27" t="s">
        <v>26</v>
      </c>
      <c r="P1" s="27" t="s">
        <v>27</v>
      </c>
    </row>
    <row r="2" spans="7:16" ht="21.75" customHeight="1">
      <c r="G2" s="5"/>
      <c r="H2" s="39"/>
      <c r="J2" s="28">
        <f aca="true" ca="1" t="shared" si="0" ref="J2:J38">RAND()</f>
        <v>0.15359042948660606</v>
      </c>
      <c r="K2" s="27"/>
      <c r="L2" s="27"/>
      <c r="M2" s="27">
        <v>37</v>
      </c>
      <c r="N2" s="27" t="s">
        <v>28</v>
      </c>
      <c r="O2" s="27" t="s">
        <v>29</v>
      </c>
      <c r="P2" s="27" t="s">
        <v>30</v>
      </c>
    </row>
    <row r="3" spans="3:16" ht="23.25" customHeight="1">
      <c r="C3" s="21" t="s">
        <v>24</v>
      </c>
      <c r="D3" s="8" t="s">
        <v>0</v>
      </c>
      <c r="E3" s="7"/>
      <c r="F3" s="9"/>
      <c r="G3" s="5"/>
      <c r="H3" s="40" t="s">
        <v>1</v>
      </c>
      <c r="I3" s="4"/>
      <c r="J3" s="28">
        <f ca="1" t="shared" si="0"/>
        <v>0.0686125329695465</v>
      </c>
      <c r="K3" s="27"/>
      <c r="L3" s="27"/>
      <c r="M3" s="27">
        <v>38</v>
      </c>
      <c r="N3" s="27" t="s">
        <v>31</v>
      </c>
      <c r="O3" s="27" t="s">
        <v>32</v>
      </c>
      <c r="P3" s="27" t="s">
        <v>33</v>
      </c>
    </row>
    <row r="4" spans="1:16" ht="14.25" customHeight="1">
      <c r="A4" s="23"/>
      <c r="E4" s="11"/>
      <c r="G4" s="6"/>
      <c r="H4" s="40"/>
      <c r="I4" s="4"/>
      <c r="J4" s="28">
        <f ca="1" t="shared" si="0"/>
        <v>0.722589279658355</v>
      </c>
      <c r="K4" s="27"/>
      <c r="L4" s="27"/>
      <c r="M4" s="27">
        <v>39</v>
      </c>
      <c r="N4" s="27" t="s">
        <v>34</v>
      </c>
      <c r="O4" s="27" t="s">
        <v>35</v>
      </c>
      <c r="P4" s="27" t="s">
        <v>36</v>
      </c>
    </row>
    <row r="5" spans="1:16" ht="8.25" customHeight="1">
      <c r="A5" s="32" t="s">
        <v>4</v>
      </c>
      <c r="C5" s="34" t="str">
        <f>VLOOKUP(K5,$M$1:$O$50,3)</f>
        <v>チーム,(いっしょに活動する)団,組</v>
      </c>
      <c r="E5" s="12"/>
      <c r="G5" s="36" t="s">
        <v>4</v>
      </c>
      <c r="H5" s="41" t="str">
        <f>VLOOKUP(K5,$M$1:$O$50,2)</f>
        <v>team</v>
      </c>
      <c r="I5" s="4"/>
      <c r="J5" s="28">
        <f ca="1" t="shared" si="0"/>
        <v>0.5228625838176556</v>
      </c>
      <c r="K5" s="27">
        <f>RANK(J5,$J$1:$J$38)+35</f>
        <v>49</v>
      </c>
      <c r="L5" s="27"/>
      <c r="M5" s="27">
        <v>40</v>
      </c>
      <c r="N5" s="27" t="s">
        <v>37</v>
      </c>
      <c r="O5" s="27" t="s">
        <v>38</v>
      </c>
      <c r="P5" s="27" t="s">
        <v>39</v>
      </c>
    </row>
    <row r="6" spans="1:16" ht="8.25" customHeight="1">
      <c r="A6" s="33"/>
      <c r="C6" s="35"/>
      <c r="E6" s="7"/>
      <c r="G6" s="37"/>
      <c r="H6" s="42"/>
      <c r="I6" s="4"/>
      <c r="J6" s="28">
        <f ca="1" t="shared" si="0"/>
        <v>0.46714659801574987</v>
      </c>
      <c r="K6" s="27">
        <f aca="true" t="shared" si="1" ref="K6:K24">RANK(J6,$J$1:$J$38)+35</f>
        <v>53</v>
      </c>
      <c r="L6" s="27"/>
      <c r="M6" s="27">
        <v>41</v>
      </c>
      <c r="N6" s="27" t="s">
        <v>40</v>
      </c>
      <c r="O6" s="27" t="s">
        <v>41</v>
      </c>
      <c r="P6" s="27" t="s">
        <v>42</v>
      </c>
    </row>
    <row r="7" spans="1:16" ht="8.25" customHeight="1">
      <c r="A7" s="33"/>
      <c r="C7" s="35"/>
      <c r="E7" s="13"/>
      <c r="G7" s="37"/>
      <c r="H7" s="42"/>
      <c r="I7" s="4"/>
      <c r="J7" s="28">
        <f ca="1" t="shared" si="0"/>
        <v>0.3738046302132946</v>
      </c>
      <c r="K7" s="27">
        <f t="shared" si="1"/>
        <v>57</v>
      </c>
      <c r="L7" s="27"/>
      <c r="M7" s="27">
        <v>42</v>
      </c>
      <c r="N7" s="27" t="s">
        <v>43</v>
      </c>
      <c r="O7" s="27" t="s">
        <v>44</v>
      </c>
      <c r="P7" s="27" t="s">
        <v>45</v>
      </c>
    </row>
    <row r="8" spans="1:16" ht="7.5" customHeight="1">
      <c r="A8" s="24"/>
      <c r="C8" s="30"/>
      <c r="E8" s="11"/>
      <c r="G8" s="26"/>
      <c r="H8" s="43"/>
      <c r="I8" s="4"/>
      <c r="J8" s="28">
        <f ca="1" t="shared" si="0"/>
        <v>0.16211800666593368</v>
      </c>
      <c r="K8" s="27">
        <f t="shared" si="1"/>
        <v>67</v>
      </c>
      <c r="L8" s="27"/>
      <c r="M8" s="27">
        <v>43</v>
      </c>
      <c r="N8" s="27" t="s">
        <v>46</v>
      </c>
      <c r="O8" s="27" t="s">
        <v>47</v>
      </c>
      <c r="P8" s="27" t="s">
        <v>48</v>
      </c>
    </row>
    <row r="9" spans="1:16" ht="7.5" customHeight="1">
      <c r="A9" s="23"/>
      <c r="C9" s="31"/>
      <c r="E9" s="11"/>
      <c r="G9" s="25"/>
      <c r="H9" s="40"/>
      <c r="I9" s="4"/>
      <c r="J9" s="28">
        <f ca="1" t="shared" si="0"/>
        <v>0.34065108999077964</v>
      </c>
      <c r="K9" s="27">
        <f t="shared" si="1"/>
        <v>60</v>
      </c>
      <c r="L9" s="27"/>
      <c r="M9" s="27">
        <v>44</v>
      </c>
      <c r="N9" s="27" t="s">
        <v>49</v>
      </c>
      <c r="O9" s="27" t="s">
        <v>50</v>
      </c>
      <c r="P9" s="27" t="s">
        <v>51</v>
      </c>
    </row>
    <row r="10" spans="1:16" ht="8.25" customHeight="1">
      <c r="A10" s="32" t="s">
        <v>5</v>
      </c>
      <c r="C10" s="34" t="str">
        <f>VLOOKUP(K6,$M$1:$O$50,3)</f>
        <v>大学</v>
      </c>
      <c r="E10" s="12"/>
      <c r="G10" s="36" t="s">
        <v>5</v>
      </c>
      <c r="H10" s="41" t="str">
        <f>VLOOKUP(K6,$M$1:$O$50,2)</f>
        <v>college</v>
      </c>
      <c r="I10" s="4"/>
      <c r="J10" s="28">
        <f ca="1" t="shared" si="0"/>
        <v>0.4019280823902144</v>
      </c>
      <c r="K10" s="27">
        <f t="shared" si="1"/>
        <v>54</v>
      </c>
      <c r="L10" s="27"/>
      <c r="M10" s="27">
        <v>45</v>
      </c>
      <c r="N10" s="27" t="s">
        <v>52</v>
      </c>
      <c r="O10" s="27" t="s">
        <v>53</v>
      </c>
      <c r="P10" s="27" t="s">
        <v>54</v>
      </c>
    </row>
    <row r="11" spans="1:16" ht="8.25" customHeight="1">
      <c r="A11" s="33"/>
      <c r="C11" s="35"/>
      <c r="E11" s="7"/>
      <c r="G11" s="37"/>
      <c r="H11" s="42"/>
      <c r="I11" s="4"/>
      <c r="J11" s="28">
        <f ca="1" t="shared" si="0"/>
        <v>0.2993701620722128</v>
      </c>
      <c r="K11" s="27">
        <f t="shared" si="1"/>
        <v>62</v>
      </c>
      <c r="L11" s="27"/>
      <c r="M11" s="27">
        <v>46</v>
      </c>
      <c r="N11" s="27" t="s">
        <v>55</v>
      </c>
      <c r="O11" s="27" t="s">
        <v>56</v>
      </c>
      <c r="P11" s="27" t="s">
        <v>57</v>
      </c>
    </row>
    <row r="12" spans="1:16" ht="8.25" customHeight="1">
      <c r="A12" s="33"/>
      <c r="C12" s="35"/>
      <c r="E12" s="13"/>
      <c r="G12" s="37"/>
      <c r="H12" s="42"/>
      <c r="I12" s="4"/>
      <c r="J12" s="28">
        <f ca="1" t="shared" si="0"/>
        <v>0.7381667207247351</v>
      </c>
      <c r="K12" s="27">
        <f t="shared" si="1"/>
        <v>39</v>
      </c>
      <c r="L12" s="27"/>
      <c r="M12" s="27">
        <v>47</v>
      </c>
      <c r="N12" s="27" t="s">
        <v>58</v>
      </c>
      <c r="O12" s="27" t="s">
        <v>59</v>
      </c>
      <c r="P12" s="27" t="s">
        <v>60</v>
      </c>
    </row>
    <row r="13" spans="1:16" ht="6.75" customHeight="1">
      <c r="A13" s="24"/>
      <c r="C13" s="30"/>
      <c r="E13" s="11"/>
      <c r="G13" s="26"/>
      <c r="H13" s="43"/>
      <c r="I13" s="4"/>
      <c r="J13" s="28">
        <f ca="1" t="shared" si="0"/>
        <v>0.23245272475277967</v>
      </c>
      <c r="K13" s="27">
        <f t="shared" si="1"/>
        <v>64</v>
      </c>
      <c r="L13" s="27"/>
      <c r="M13" s="27">
        <v>48</v>
      </c>
      <c r="N13" s="27" t="s">
        <v>61</v>
      </c>
      <c r="O13" s="27" t="s">
        <v>62</v>
      </c>
      <c r="P13" s="27" t="s">
        <v>63</v>
      </c>
    </row>
    <row r="14" spans="1:16" ht="6.75" customHeight="1">
      <c r="A14" s="23"/>
      <c r="C14" s="31"/>
      <c r="E14" s="11"/>
      <c r="G14" s="25"/>
      <c r="H14" s="40"/>
      <c r="I14" s="4"/>
      <c r="J14" s="28">
        <f ca="1" t="shared" si="0"/>
        <v>0.6855914387907222</v>
      </c>
      <c r="K14" s="27">
        <f t="shared" si="1"/>
        <v>41</v>
      </c>
      <c r="L14" s="27"/>
      <c r="M14" s="27">
        <v>49</v>
      </c>
      <c r="N14" s="27" t="s">
        <v>64</v>
      </c>
      <c r="O14" s="27" t="s">
        <v>65</v>
      </c>
      <c r="P14" s="27" t="s">
        <v>66</v>
      </c>
    </row>
    <row r="15" spans="1:16" ht="8.25" customHeight="1">
      <c r="A15" s="32" t="s">
        <v>6</v>
      </c>
      <c r="C15" s="34" t="str">
        <f>VLOOKUP(K7,$M$1:$O$50,3)</f>
        <v>ドア,戸</v>
      </c>
      <c r="E15" s="12"/>
      <c r="G15" s="36" t="s">
        <v>6</v>
      </c>
      <c r="H15" s="41" t="str">
        <f>VLOOKUP(K7,$M$1:$O$50,2)</f>
        <v>door</v>
      </c>
      <c r="I15" s="4"/>
      <c r="J15" s="28">
        <f ca="1" t="shared" si="0"/>
        <v>0.565700187269263</v>
      </c>
      <c r="K15" s="27">
        <f t="shared" si="1"/>
        <v>48</v>
      </c>
      <c r="L15" s="27"/>
      <c r="M15" s="27">
        <v>50</v>
      </c>
      <c r="N15" s="27" t="s">
        <v>67</v>
      </c>
      <c r="O15" s="27" t="s">
        <v>68</v>
      </c>
      <c r="P15" s="27" t="s">
        <v>69</v>
      </c>
    </row>
    <row r="16" spans="1:16" ht="8.25" customHeight="1">
      <c r="A16" s="33"/>
      <c r="C16" s="35"/>
      <c r="E16" s="7"/>
      <c r="G16" s="37"/>
      <c r="H16" s="42"/>
      <c r="I16" s="4"/>
      <c r="J16" s="28">
        <f ca="1" t="shared" si="0"/>
        <v>0.4872625475202619</v>
      </c>
      <c r="K16" s="27">
        <f t="shared" si="1"/>
        <v>51</v>
      </c>
      <c r="L16" s="27"/>
      <c r="M16" s="27">
        <v>51</v>
      </c>
      <c r="N16" s="27" t="s">
        <v>70</v>
      </c>
      <c r="O16" s="27" t="s">
        <v>71</v>
      </c>
      <c r="P16" s="27" t="s">
        <v>72</v>
      </c>
    </row>
    <row r="17" spans="1:16" ht="8.25" customHeight="1">
      <c r="A17" s="33"/>
      <c r="C17" s="35"/>
      <c r="E17" s="13"/>
      <c r="G17" s="37"/>
      <c r="H17" s="42"/>
      <c r="I17" s="4"/>
      <c r="J17" s="28">
        <f ca="1" t="shared" si="0"/>
        <v>0.3926417010605582</v>
      </c>
      <c r="K17" s="27">
        <f t="shared" si="1"/>
        <v>56</v>
      </c>
      <c r="L17" s="27"/>
      <c r="M17" s="27">
        <v>52</v>
      </c>
      <c r="N17" s="27" t="s">
        <v>73</v>
      </c>
      <c r="O17" s="27" t="s">
        <v>74</v>
      </c>
      <c r="P17" s="27" t="s">
        <v>75</v>
      </c>
    </row>
    <row r="18" spans="1:16" ht="6.75" customHeight="1">
      <c r="A18" s="24"/>
      <c r="C18" s="30"/>
      <c r="E18" s="11"/>
      <c r="G18" s="26"/>
      <c r="H18" s="43"/>
      <c r="I18" s="4"/>
      <c r="J18" s="28">
        <f ca="1" t="shared" si="0"/>
        <v>0.49476913375748743</v>
      </c>
      <c r="K18" s="27">
        <f t="shared" si="1"/>
        <v>50</v>
      </c>
      <c r="L18" s="27"/>
      <c r="M18" s="27">
        <v>53</v>
      </c>
      <c r="N18" s="27" t="s">
        <v>76</v>
      </c>
      <c r="O18" s="27" t="s">
        <v>77</v>
      </c>
      <c r="P18" s="27" t="s">
        <v>78</v>
      </c>
    </row>
    <row r="19" spans="1:16" ht="6.75" customHeight="1">
      <c r="A19" s="23"/>
      <c r="C19" s="31"/>
      <c r="E19" s="11"/>
      <c r="G19" s="25"/>
      <c r="H19" s="40"/>
      <c r="I19" s="4"/>
      <c r="J19" s="28">
        <f ca="1" t="shared" si="0"/>
        <v>0.6132920493656533</v>
      </c>
      <c r="K19" s="27">
        <f t="shared" si="1"/>
        <v>47</v>
      </c>
      <c r="L19" s="27"/>
      <c r="M19" s="27">
        <v>54</v>
      </c>
      <c r="N19" s="27" t="s">
        <v>79</v>
      </c>
      <c r="O19" s="27" t="s">
        <v>80</v>
      </c>
      <c r="P19" s="27" t="s">
        <v>81</v>
      </c>
    </row>
    <row r="20" spans="1:16" ht="8.25" customHeight="1">
      <c r="A20" s="32" t="s">
        <v>7</v>
      </c>
      <c r="C20" s="34" t="str">
        <f>VLOOKUP(K8,$M$1:$O$50,3)</f>
        <v>質問,問い</v>
      </c>
      <c r="E20" s="12"/>
      <c r="G20" s="36" t="s">
        <v>7</v>
      </c>
      <c r="H20" s="41" t="str">
        <f>VLOOKUP(K8,$M$1:$O$50,2)</f>
        <v>question</v>
      </c>
      <c r="I20" s="4"/>
      <c r="J20" s="28">
        <f ca="1" t="shared" si="0"/>
        <v>0.9946112866266653</v>
      </c>
      <c r="K20" s="27">
        <f t="shared" si="1"/>
        <v>36</v>
      </c>
      <c r="L20" s="27"/>
      <c r="M20" s="27">
        <v>55</v>
      </c>
      <c r="N20" s="27" t="s">
        <v>82</v>
      </c>
      <c r="O20" s="27" t="s">
        <v>83</v>
      </c>
      <c r="P20" s="27" t="s">
        <v>84</v>
      </c>
    </row>
    <row r="21" spans="1:16" ht="8.25" customHeight="1">
      <c r="A21" s="33"/>
      <c r="C21" s="35"/>
      <c r="E21" s="7"/>
      <c r="G21" s="37"/>
      <c r="H21" s="42"/>
      <c r="I21" s="4"/>
      <c r="J21" s="28">
        <f ca="1" t="shared" si="0"/>
        <v>0.36174215577031266</v>
      </c>
      <c r="K21" s="27">
        <f t="shared" si="1"/>
        <v>58</v>
      </c>
      <c r="L21" s="27"/>
      <c r="M21" s="27">
        <v>56</v>
      </c>
      <c r="N21" s="27" t="s">
        <v>85</v>
      </c>
      <c r="O21" s="27" t="s">
        <v>86</v>
      </c>
      <c r="P21" s="27" t="s">
        <v>87</v>
      </c>
    </row>
    <row r="22" spans="1:16" ht="8.25" customHeight="1">
      <c r="A22" s="33"/>
      <c r="C22" s="35"/>
      <c r="E22" s="13"/>
      <c r="G22" s="37"/>
      <c r="H22" s="42"/>
      <c r="I22" s="4"/>
      <c r="J22" s="28">
        <f ca="1" t="shared" si="0"/>
        <v>0.2477330792671002</v>
      </c>
      <c r="K22" s="27">
        <f t="shared" si="1"/>
        <v>63</v>
      </c>
      <c r="L22" s="27"/>
      <c r="M22" s="27">
        <v>57</v>
      </c>
      <c r="N22" s="27" t="s">
        <v>88</v>
      </c>
      <c r="O22" s="27" t="s">
        <v>89</v>
      </c>
      <c r="P22" s="27" t="s">
        <v>90</v>
      </c>
    </row>
    <row r="23" spans="1:16" ht="6.75" customHeight="1">
      <c r="A23" s="24"/>
      <c r="C23" s="30"/>
      <c r="E23" s="11"/>
      <c r="G23" s="26"/>
      <c r="H23" s="43"/>
      <c r="I23" s="4"/>
      <c r="J23" s="28">
        <f ca="1" t="shared" si="0"/>
        <v>0.3129716864912746</v>
      </c>
      <c r="K23" s="27">
        <f t="shared" si="1"/>
        <v>61</v>
      </c>
      <c r="L23" s="27"/>
      <c r="M23" s="27">
        <v>58</v>
      </c>
      <c r="N23" s="27" t="s">
        <v>91</v>
      </c>
      <c r="O23" s="27" t="s">
        <v>92</v>
      </c>
      <c r="P23" s="27" t="s">
        <v>93</v>
      </c>
    </row>
    <row r="24" spans="1:16" ht="6.75" customHeight="1">
      <c r="A24" s="23"/>
      <c r="C24" s="31"/>
      <c r="E24" s="11"/>
      <c r="G24" s="25"/>
      <c r="H24" s="40"/>
      <c r="I24" s="4"/>
      <c r="J24" s="28">
        <f ca="1" t="shared" si="0"/>
        <v>0.0904677757176583</v>
      </c>
      <c r="K24" s="27">
        <f t="shared" si="1"/>
        <v>72</v>
      </c>
      <c r="L24" s="27"/>
      <c r="M24" s="27">
        <v>59</v>
      </c>
      <c r="N24" s="27" t="s">
        <v>94</v>
      </c>
      <c r="O24" s="27" t="s">
        <v>95</v>
      </c>
      <c r="P24" s="27" t="s">
        <v>96</v>
      </c>
    </row>
    <row r="25" spans="1:16" ht="8.25" customHeight="1">
      <c r="A25" s="32" t="s">
        <v>8</v>
      </c>
      <c r="C25" s="34" t="str">
        <f>VLOOKUP(K9,$M$1:$O$50,3)</f>
        <v>本,書物</v>
      </c>
      <c r="E25" s="12"/>
      <c r="G25" s="36" t="s">
        <v>8</v>
      </c>
      <c r="H25" s="41" t="str">
        <f>VLOOKUP(K9,$M$1:$O$50,2)</f>
        <v>book</v>
      </c>
      <c r="I25" s="4"/>
      <c r="J25" s="28">
        <f ca="1" t="shared" si="0"/>
        <v>0.22705667764991044</v>
      </c>
      <c r="K25" s="27"/>
      <c r="L25" s="27"/>
      <c r="M25" s="27">
        <v>60</v>
      </c>
      <c r="N25" s="27" t="s">
        <v>97</v>
      </c>
      <c r="O25" s="27" t="s">
        <v>98</v>
      </c>
      <c r="P25" s="27" t="s">
        <v>99</v>
      </c>
    </row>
    <row r="26" spans="1:16" ht="8.25" customHeight="1">
      <c r="A26" s="33"/>
      <c r="C26" s="35"/>
      <c r="E26" s="7"/>
      <c r="G26" s="37"/>
      <c r="H26" s="42"/>
      <c r="I26" s="4"/>
      <c r="J26" s="28">
        <f ca="1" t="shared" si="0"/>
        <v>0.6406209811012348</v>
      </c>
      <c r="K26" s="27"/>
      <c r="L26" s="27"/>
      <c r="M26" s="27">
        <v>61</v>
      </c>
      <c r="N26" s="27" t="s">
        <v>100</v>
      </c>
      <c r="O26" s="27" t="s">
        <v>101</v>
      </c>
      <c r="P26" s="27" t="s">
        <v>102</v>
      </c>
    </row>
    <row r="27" spans="1:16" ht="8.25" customHeight="1">
      <c r="A27" s="33"/>
      <c r="C27" s="35"/>
      <c r="E27" s="13"/>
      <c r="G27" s="37"/>
      <c r="H27" s="42"/>
      <c r="I27" s="4"/>
      <c r="J27" s="28">
        <f ca="1" t="shared" si="0"/>
        <v>0.6218179826597733</v>
      </c>
      <c r="K27" s="27"/>
      <c r="L27" s="27"/>
      <c r="M27" s="27">
        <v>62</v>
      </c>
      <c r="N27" s="27" t="s">
        <v>103</v>
      </c>
      <c r="O27" s="27" t="s">
        <v>104</v>
      </c>
      <c r="P27" s="27" t="s">
        <v>105</v>
      </c>
    </row>
    <row r="28" spans="1:16" ht="6.75" customHeight="1">
      <c r="A28" s="24"/>
      <c r="C28" s="30"/>
      <c r="E28" s="11"/>
      <c r="G28" s="26"/>
      <c r="H28" s="43"/>
      <c r="I28" s="4"/>
      <c r="J28" s="28">
        <f ca="1" t="shared" si="0"/>
        <v>0.6821753150844141</v>
      </c>
      <c r="K28" s="27"/>
      <c r="L28" s="27"/>
      <c r="M28" s="27">
        <v>63</v>
      </c>
      <c r="N28" s="27" t="s">
        <v>106</v>
      </c>
      <c r="O28" s="27" t="s">
        <v>107</v>
      </c>
      <c r="P28" s="27" t="s">
        <v>108</v>
      </c>
    </row>
    <row r="29" spans="1:16" ht="6.75" customHeight="1">
      <c r="A29" s="23"/>
      <c r="C29" s="31"/>
      <c r="E29" s="11"/>
      <c r="G29" s="25"/>
      <c r="H29" s="40"/>
      <c r="I29" s="4"/>
      <c r="J29" s="28">
        <f ca="1" t="shared" si="0"/>
        <v>0.1384056600947069</v>
      </c>
      <c r="K29" s="27"/>
      <c r="L29" s="27"/>
      <c r="M29" s="27">
        <v>64</v>
      </c>
      <c r="N29" s="27" t="s">
        <v>109</v>
      </c>
      <c r="O29" s="27" t="s">
        <v>110</v>
      </c>
      <c r="P29" s="27" t="s">
        <v>111</v>
      </c>
    </row>
    <row r="30" spans="1:16" ht="8.25" customHeight="1">
      <c r="A30" s="32" t="s">
        <v>9</v>
      </c>
      <c r="C30" s="34" t="str">
        <f>VLOOKUP(K10,$M$1:$O$50,3)</f>
        <v>かばん,袋,バッグ</v>
      </c>
      <c r="E30" s="12"/>
      <c r="G30" s="36" t="s">
        <v>9</v>
      </c>
      <c r="H30" s="41" t="str">
        <f>VLOOKUP(K10,$M$1:$O$50,2)</f>
        <v>bag</v>
      </c>
      <c r="I30" s="4"/>
      <c r="J30" s="28">
        <f ca="1" t="shared" si="0"/>
        <v>0.8028681914555709</v>
      </c>
      <c r="K30" s="27"/>
      <c r="L30" s="27"/>
      <c r="M30" s="27">
        <v>65</v>
      </c>
      <c r="N30" s="27" t="s">
        <v>112</v>
      </c>
      <c r="O30" s="27" t="s">
        <v>113</v>
      </c>
      <c r="P30" s="27" t="s">
        <v>114</v>
      </c>
    </row>
    <row r="31" spans="1:16" ht="8.25" customHeight="1">
      <c r="A31" s="33"/>
      <c r="C31" s="35"/>
      <c r="E31" s="7"/>
      <c r="G31" s="37"/>
      <c r="H31" s="42"/>
      <c r="I31" s="4"/>
      <c r="J31" s="28">
        <f ca="1" t="shared" si="0"/>
        <v>0.19298923009389313</v>
      </c>
      <c r="K31" s="27"/>
      <c r="L31" s="27"/>
      <c r="M31" s="27">
        <v>66</v>
      </c>
      <c r="N31" s="27" t="s">
        <v>115</v>
      </c>
      <c r="O31" s="27" t="s">
        <v>116</v>
      </c>
      <c r="P31" s="27" t="s">
        <v>117</v>
      </c>
    </row>
    <row r="32" spans="1:16" ht="8.25" customHeight="1">
      <c r="A32" s="33"/>
      <c r="C32" s="35"/>
      <c r="E32" s="13"/>
      <c r="G32" s="37"/>
      <c r="H32" s="42"/>
      <c r="I32" s="4"/>
      <c r="J32" s="28">
        <f ca="1" t="shared" si="0"/>
        <v>0.6654254642918916</v>
      </c>
      <c r="K32" s="27"/>
      <c r="L32" s="27"/>
      <c r="M32" s="27">
        <v>67</v>
      </c>
      <c r="N32" s="27" t="s">
        <v>118</v>
      </c>
      <c r="O32" s="27" t="s">
        <v>119</v>
      </c>
      <c r="P32" s="27" t="s">
        <v>120</v>
      </c>
    </row>
    <row r="33" spans="1:16" ht="6.75" customHeight="1">
      <c r="A33" s="24"/>
      <c r="C33" s="30"/>
      <c r="E33" s="11"/>
      <c r="G33" s="26"/>
      <c r="H33" s="43"/>
      <c r="I33" s="4"/>
      <c r="J33" s="28">
        <f ca="1" t="shared" si="0"/>
        <v>0.7640363093760918</v>
      </c>
      <c r="K33" s="27"/>
      <c r="L33" s="27"/>
      <c r="M33" s="27">
        <v>68</v>
      </c>
      <c r="N33" s="27" t="s">
        <v>121</v>
      </c>
      <c r="O33" s="27" t="s">
        <v>122</v>
      </c>
      <c r="P33" s="27" t="s">
        <v>123</v>
      </c>
    </row>
    <row r="34" spans="1:16" ht="6.75" customHeight="1">
      <c r="A34" s="23"/>
      <c r="C34" s="31"/>
      <c r="E34" s="11"/>
      <c r="G34" s="25"/>
      <c r="H34" s="40"/>
      <c r="I34" s="4"/>
      <c r="J34" s="28">
        <f ca="1" t="shared" si="0"/>
        <v>0.3580896362481174</v>
      </c>
      <c r="K34" s="27"/>
      <c r="L34" s="27"/>
      <c r="M34" s="27">
        <v>69</v>
      </c>
      <c r="N34" s="27" t="s">
        <v>2</v>
      </c>
      <c r="O34" s="27" t="s">
        <v>124</v>
      </c>
      <c r="P34" s="27" t="s">
        <v>3</v>
      </c>
    </row>
    <row r="35" spans="1:16" ht="8.25" customHeight="1">
      <c r="A35" s="32" t="s">
        <v>10</v>
      </c>
      <c r="C35" s="34" t="str">
        <f>VLOOKUP(K11,$M$1:$O$50,3)</f>
        <v>コンピューター</v>
      </c>
      <c r="E35" s="12"/>
      <c r="G35" s="36" t="s">
        <v>10</v>
      </c>
      <c r="H35" s="41" t="str">
        <f>VLOOKUP(K11,$M$1:$O$50,2)</f>
        <v>computer</v>
      </c>
      <c r="I35" s="4"/>
      <c r="J35" s="28">
        <f ca="1" t="shared" si="0"/>
        <v>0.6531565075471129</v>
      </c>
      <c r="K35" s="27"/>
      <c r="L35" s="27"/>
      <c r="M35" s="27">
        <v>70</v>
      </c>
      <c r="N35" s="27" t="s">
        <v>125</v>
      </c>
      <c r="O35" s="27" t="s">
        <v>126</v>
      </c>
      <c r="P35" s="27" t="s">
        <v>127</v>
      </c>
    </row>
    <row r="36" spans="1:16" ht="8.25" customHeight="1">
      <c r="A36" s="33"/>
      <c r="C36" s="35"/>
      <c r="E36" s="7"/>
      <c r="G36" s="37"/>
      <c r="H36" s="42"/>
      <c r="I36" s="4"/>
      <c r="J36" s="28">
        <f ca="1" t="shared" si="0"/>
        <v>0.39303184456755114</v>
      </c>
      <c r="K36" s="27"/>
      <c r="L36" s="27"/>
      <c r="M36" s="27">
        <v>71</v>
      </c>
      <c r="N36" s="27" t="s">
        <v>128</v>
      </c>
      <c r="O36" s="27" t="s">
        <v>129</v>
      </c>
      <c r="P36" s="27" t="s">
        <v>130</v>
      </c>
    </row>
    <row r="37" spans="1:16" ht="8.25" customHeight="1">
      <c r="A37" s="33"/>
      <c r="C37" s="35"/>
      <c r="E37" s="13"/>
      <c r="G37" s="37"/>
      <c r="H37" s="42"/>
      <c r="I37" s="4"/>
      <c r="J37" s="28">
        <f ca="1" t="shared" si="0"/>
        <v>0.09847152133465165</v>
      </c>
      <c r="K37" s="27"/>
      <c r="L37" s="27"/>
      <c r="M37" s="27">
        <v>72</v>
      </c>
      <c r="N37" s="27" t="s">
        <v>131</v>
      </c>
      <c r="O37" s="27" t="s">
        <v>132</v>
      </c>
      <c r="P37" s="27" t="s">
        <v>133</v>
      </c>
    </row>
    <row r="38" spans="1:16" ht="6.75" customHeight="1">
      <c r="A38" s="24"/>
      <c r="C38" s="30"/>
      <c r="E38" s="11"/>
      <c r="G38" s="26"/>
      <c r="H38" s="43"/>
      <c r="I38" s="4"/>
      <c r="J38" s="28">
        <f ca="1" t="shared" si="0"/>
        <v>0.47024776832026105</v>
      </c>
      <c r="K38" s="27"/>
      <c r="L38" s="27"/>
      <c r="M38" s="27">
        <v>73</v>
      </c>
      <c r="N38" s="27" t="s">
        <v>134</v>
      </c>
      <c r="O38" s="27" t="s">
        <v>135</v>
      </c>
      <c r="P38" s="27" t="s">
        <v>136</v>
      </c>
    </row>
    <row r="39" spans="1:9" ht="6.75" customHeight="1">
      <c r="A39" s="23"/>
      <c r="C39" s="31"/>
      <c r="E39" s="11"/>
      <c r="G39" s="25"/>
      <c r="H39" s="40"/>
      <c r="I39" s="4"/>
    </row>
    <row r="40" spans="1:9" ht="8.25" customHeight="1">
      <c r="A40" s="32" t="s">
        <v>11</v>
      </c>
      <c r="C40" s="34" t="str">
        <f>VLOOKUP(K12,$M$1:$O$50,3)</f>
        <v>日本の　日本（人）の</v>
      </c>
      <c r="E40" s="12"/>
      <c r="G40" s="36" t="s">
        <v>11</v>
      </c>
      <c r="H40" s="41" t="str">
        <f>VLOOKUP(K12,$M$1:$O$50,2)</f>
        <v>Japanese</v>
      </c>
      <c r="I40" s="4"/>
    </row>
    <row r="41" spans="1:9" ht="8.25" customHeight="1">
      <c r="A41" s="33"/>
      <c r="C41" s="35"/>
      <c r="E41" s="7"/>
      <c r="G41" s="37"/>
      <c r="H41" s="42"/>
      <c r="I41" s="4"/>
    </row>
    <row r="42" spans="1:9" ht="8.25" customHeight="1">
      <c r="A42" s="33"/>
      <c r="C42" s="35"/>
      <c r="E42" s="13"/>
      <c r="G42" s="37"/>
      <c r="H42" s="42"/>
      <c r="I42" s="4"/>
    </row>
    <row r="43" spans="1:9" ht="6.75" customHeight="1">
      <c r="A43" s="23"/>
      <c r="C43" s="31"/>
      <c r="E43" s="11"/>
      <c r="G43" s="25"/>
      <c r="H43" s="40"/>
      <c r="I43" s="4"/>
    </row>
    <row r="44" spans="1:9" ht="6.75" customHeight="1">
      <c r="A44" s="23"/>
      <c r="C44" s="31"/>
      <c r="E44" s="11"/>
      <c r="G44" s="25"/>
      <c r="H44" s="40"/>
      <c r="I44" s="4"/>
    </row>
    <row r="45" spans="1:9" ht="8.25" customHeight="1">
      <c r="A45" s="32" t="s">
        <v>12</v>
      </c>
      <c r="C45" s="34" t="str">
        <f>VLOOKUP(K13,$M$1:$O$50,3)</f>
        <v>教室</v>
      </c>
      <c r="E45" s="12"/>
      <c r="G45" s="36" t="s">
        <v>12</v>
      </c>
      <c r="H45" s="41" t="str">
        <f>VLOOKUP(K13,$M$1:$O$50,2)</f>
        <v>classroom</v>
      </c>
      <c r="I45" s="4"/>
    </row>
    <row r="46" spans="1:9" ht="8.25" customHeight="1">
      <c r="A46" s="33"/>
      <c r="C46" s="35"/>
      <c r="E46" s="7"/>
      <c r="G46" s="37"/>
      <c r="H46" s="42"/>
      <c r="I46" s="4"/>
    </row>
    <row r="47" spans="1:9" ht="8.25" customHeight="1">
      <c r="A47" s="33"/>
      <c r="C47" s="35"/>
      <c r="E47" s="13"/>
      <c r="G47" s="37"/>
      <c r="H47" s="42"/>
      <c r="I47" s="4"/>
    </row>
    <row r="48" spans="1:9" ht="6.75" customHeight="1">
      <c r="A48" s="24"/>
      <c r="C48" s="30"/>
      <c r="E48" s="11"/>
      <c r="G48" s="26"/>
      <c r="H48" s="43"/>
      <c r="I48" s="4"/>
    </row>
    <row r="49" spans="1:9" ht="6.75" customHeight="1">
      <c r="A49" s="23"/>
      <c r="C49" s="31"/>
      <c r="E49" s="11"/>
      <c r="G49" s="25"/>
      <c r="H49" s="40"/>
      <c r="I49" s="4"/>
    </row>
    <row r="50" spans="1:9" ht="8.25" customHeight="1">
      <c r="A50" s="32" t="s">
        <v>13</v>
      </c>
      <c r="C50" s="34" t="str">
        <f>VLOOKUP(K14,$M$1:$O$50,3)</f>
        <v>ボランティア</v>
      </c>
      <c r="E50" s="12"/>
      <c r="G50" s="36" t="s">
        <v>13</v>
      </c>
      <c r="H50" s="41" t="str">
        <f>VLOOKUP(K14,$M$1:$O$50,2)</f>
        <v>volunteer</v>
      </c>
      <c r="I50" s="4"/>
    </row>
    <row r="51" spans="1:9" ht="8.25" customHeight="1">
      <c r="A51" s="33"/>
      <c r="C51" s="35"/>
      <c r="E51" s="7"/>
      <c r="G51" s="37"/>
      <c r="H51" s="42"/>
      <c r="I51" s="4"/>
    </row>
    <row r="52" spans="1:9" ht="8.25" customHeight="1">
      <c r="A52" s="33"/>
      <c r="C52" s="35"/>
      <c r="E52" s="13"/>
      <c r="G52" s="37"/>
      <c r="H52" s="42"/>
      <c r="I52" s="4"/>
    </row>
    <row r="53" spans="1:9" ht="6.75" customHeight="1">
      <c r="A53" s="24"/>
      <c r="C53" s="30"/>
      <c r="E53" s="11"/>
      <c r="G53" s="26"/>
      <c r="H53" s="43"/>
      <c r="I53" s="4"/>
    </row>
    <row r="54" spans="1:9" ht="6.75" customHeight="1">
      <c r="A54" s="23"/>
      <c r="C54" s="31"/>
      <c r="E54" s="11"/>
      <c r="G54" s="25"/>
      <c r="H54" s="40"/>
      <c r="I54" s="4"/>
    </row>
    <row r="55" spans="1:9" ht="8.25" customHeight="1">
      <c r="A55" s="32" t="s">
        <v>14</v>
      </c>
      <c r="C55" s="34" t="str">
        <f>VLOOKUP(K15,$M$1:$O$50,3)</f>
        <v>クラブ,部</v>
      </c>
      <c r="E55" s="12"/>
      <c r="G55" s="36" t="s">
        <v>14</v>
      </c>
      <c r="H55" s="41" t="str">
        <f>VLOOKUP(K15,$M$1:$O$50,2)</f>
        <v>club</v>
      </c>
      <c r="I55" s="4"/>
    </row>
    <row r="56" spans="1:9" ht="8.25" customHeight="1">
      <c r="A56" s="33"/>
      <c r="C56" s="35"/>
      <c r="E56" s="7"/>
      <c r="G56" s="37"/>
      <c r="H56" s="42"/>
      <c r="I56" s="4"/>
    </row>
    <row r="57" spans="1:9" ht="8.25" customHeight="1">
      <c r="A57" s="33"/>
      <c r="C57" s="35"/>
      <c r="E57" s="13"/>
      <c r="G57" s="37"/>
      <c r="H57" s="42"/>
      <c r="I57" s="4"/>
    </row>
    <row r="58" spans="1:9" ht="6.75" customHeight="1">
      <c r="A58" s="24"/>
      <c r="C58" s="30"/>
      <c r="E58" s="11"/>
      <c r="G58" s="26"/>
      <c r="H58" s="43"/>
      <c r="I58" s="4"/>
    </row>
    <row r="59" spans="1:9" ht="6.75" customHeight="1">
      <c r="A59" s="23"/>
      <c r="C59" s="31"/>
      <c r="E59" s="11"/>
      <c r="G59" s="25"/>
      <c r="H59" s="40"/>
      <c r="I59" s="4"/>
    </row>
    <row r="60" spans="1:9" ht="8.25" customHeight="1">
      <c r="A60" s="32" t="s">
        <v>15</v>
      </c>
      <c r="C60" s="34" t="str">
        <f>VLOOKUP(K16,$M$1:$O$50,3)</f>
        <v>テニス</v>
      </c>
      <c r="E60" s="12"/>
      <c r="G60" s="36" t="s">
        <v>15</v>
      </c>
      <c r="H60" s="41" t="str">
        <f>VLOOKUP(K16,$M$1:$O$50,2)</f>
        <v>tennis</v>
      </c>
      <c r="I60" s="4"/>
    </row>
    <row r="61" spans="1:9" ht="8.25" customHeight="1">
      <c r="A61" s="33"/>
      <c r="C61" s="35"/>
      <c r="E61" s="7"/>
      <c r="G61" s="37"/>
      <c r="H61" s="42"/>
      <c r="I61" s="4"/>
    </row>
    <row r="62" spans="1:9" ht="8.25" customHeight="1">
      <c r="A62" s="33"/>
      <c r="C62" s="35"/>
      <c r="E62" s="13"/>
      <c r="G62" s="37"/>
      <c r="H62" s="42"/>
      <c r="I62" s="4"/>
    </row>
    <row r="63" spans="1:9" ht="6.75" customHeight="1">
      <c r="A63" s="24"/>
      <c r="C63" s="30"/>
      <c r="E63" s="11"/>
      <c r="G63" s="26"/>
      <c r="H63" s="43"/>
      <c r="I63" s="4"/>
    </row>
    <row r="64" spans="1:9" ht="6.75" customHeight="1">
      <c r="A64" s="23"/>
      <c r="C64" s="31"/>
      <c r="E64" s="11"/>
      <c r="G64" s="25"/>
      <c r="H64" s="40"/>
      <c r="I64" s="4"/>
    </row>
    <row r="65" spans="1:9" ht="8.25" customHeight="1">
      <c r="A65" s="32" t="s">
        <v>16</v>
      </c>
      <c r="C65" s="34" t="str">
        <f>VLOOKUP(K17,$M$1:$O$50,3)</f>
        <v>歌</v>
      </c>
      <c r="E65" s="12"/>
      <c r="G65" s="36" t="s">
        <v>16</v>
      </c>
      <c r="H65" s="41" t="str">
        <f>VLOOKUP(K17,$M$1:$O$50,2)</f>
        <v>song</v>
      </c>
      <c r="I65" s="4"/>
    </row>
    <row r="66" spans="1:9" ht="8.25" customHeight="1">
      <c r="A66" s="33"/>
      <c r="C66" s="35"/>
      <c r="E66" s="7"/>
      <c r="G66" s="37"/>
      <c r="H66" s="42"/>
      <c r="I66" s="4"/>
    </row>
    <row r="67" spans="1:9" ht="8.25" customHeight="1">
      <c r="A67" s="33"/>
      <c r="C67" s="35"/>
      <c r="E67" s="13"/>
      <c r="G67" s="37"/>
      <c r="H67" s="42"/>
      <c r="I67" s="4"/>
    </row>
    <row r="68" spans="1:9" ht="6.75" customHeight="1">
      <c r="A68" s="24"/>
      <c r="C68" s="30"/>
      <c r="E68" s="11"/>
      <c r="G68" s="26"/>
      <c r="H68" s="43"/>
      <c r="I68" s="4"/>
    </row>
    <row r="69" spans="1:9" ht="6.75" customHeight="1">
      <c r="A69" s="23"/>
      <c r="C69" s="31"/>
      <c r="E69" s="11"/>
      <c r="G69" s="25"/>
      <c r="H69" s="40"/>
      <c r="I69" s="4"/>
    </row>
    <row r="70" spans="1:9" ht="8.25" customHeight="1">
      <c r="A70" s="32" t="s">
        <v>17</v>
      </c>
      <c r="C70" s="34" t="str">
        <f>VLOOKUP(K18,$M$1:$O$50,3)</f>
        <v>サッカー</v>
      </c>
      <c r="E70" s="12"/>
      <c r="G70" s="36" t="s">
        <v>17</v>
      </c>
      <c r="H70" s="41" t="str">
        <f>VLOOKUP(K18,$M$1:$O$50,2)</f>
        <v>soccer</v>
      </c>
      <c r="I70" s="4"/>
    </row>
    <row r="71" spans="1:9" ht="8.25" customHeight="1">
      <c r="A71" s="33"/>
      <c r="C71" s="35"/>
      <c r="E71" s="7"/>
      <c r="G71" s="37"/>
      <c r="H71" s="42"/>
      <c r="I71" s="4"/>
    </row>
    <row r="72" spans="1:9" ht="8.25" customHeight="1">
      <c r="A72" s="33"/>
      <c r="C72" s="35"/>
      <c r="E72" s="13"/>
      <c r="G72" s="37"/>
      <c r="H72" s="42"/>
      <c r="I72" s="4"/>
    </row>
    <row r="73" spans="1:9" ht="6.75" customHeight="1">
      <c r="A73" s="24"/>
      <c r="C73" s="30"/>
      <c r="E73" s="11"/>
      <c r="G73" s="26"/>
      <c r="H73" s="43"/>
      <c r="I73" s="4"/>
    </row>
    <row r="74" spans="1:9" ht="6.75" customHeight="1">
      <c r="A74" s="23"/>
      <c r="C74" s="31"/>
      <c r="E74" s="11"/>
      <c r="G74" s="25"/>
      <c r="H74" s="40"/>
      <c r="I74" s="4"/>
    </row>
    <row r="75" spans="1:9" ht="8.25" customHeight="1">
      <c r="A75" s="32" t="s">
        <v>18</v>
      </c>
      <c r="C75" s="34" t="str">
        <f>VLOOKUP(K19,$M$1:$O$50,3)</f>
        <v>バスケットボール</v>
      </c>
      <c r="E75" s="12"/>
      <c r="G75" s="36" t="s">
        <v>18</v>
      </c>
      <c r="H75" s="41" t="str">
        <f>VLOOKUP(K19,$M$1:$O$50,2)</f>
        <v>basketball</v>
      </c>
      <c r="I75" s="4"/>
    </row>
    <row r="76" spans="1:9" ht="8.25" customHeight="1">
      <c r="A76" s="33"/>
      <c r="C76" s="35"/>
      <c r="E76" s="7"/>
      <c r="G76" s="37"/>
      <c r="H76" s="42"/>
      <c r="I76" s="4"/>
    </row>
    <row r="77" spans="1:9" ht="8.25" customHeight="1">
      <c r="A77" s="33"/>
      <c r="C77" s="35"/>
      <c r="E77" s="13"/>
      <c r="G77" s="37"/>
      <c r="H77" s="42"/>
      <c r="I77" s="4"/>
    </row>
    <row r="78" spans="1:9" ht="6.75" customHeight="1">
      <c r="A78" s="24"/>
      <c r="C78" s="30"/>
      <c r="E78" s="11"/>
      <c r="G78" s="26"/>
      <c r="H78" s="43"/>
      <c r="I78" s="4"/>
    </row>
    <row r="79" spans="1:9" ht="6.75" customHeight="1">
      <c r="A79" s="23"/>
      <c r="C79" s="31"/>
      <c r="E79" s="11"/>
      <c r="G79" s="25"/>
      <c r="H79" s="40"/>
      <c r="I79" s="4"/>
    </row>
    <row r="80" spans="1:9" ht="8.25" customHeight="1">
      <c r="A80" s="32" t="s">
        <v>19</v>
      </c>
      <c r="C80" s="34" t="str">
        <f>VLOOKUP(K20,$M$1:$O$50,3)</f>
        <v>教科,科目</v>
      </c>
      <c r="E80" s="12"/>
      <c r="G80" s="36" t="s">
        <v>19</v>
      </c>
      <c r="H80" s="41" t="str">
        <f>VLOOKUP(K20,$M$1:$O$50,2)</f>
        <v>subject</v>
      </c>
      <c r="I80" s="4"/>
    </row>
    <row r="81" spans="1:9" ht="8.25" customHeight="1">
      <c r="A81" s="33"/>
      <c r="C81" s="35"/>
      <c r="E81" s="7"/>
      <c r="G81" s="37"/>
      <c r="H81" s="42"/>
      <c r="I81" s="4"/>
    </row>
    <row r="82" spans="1:9" ht="8.25" customHeight="1">
      <c r="A82" s="33"/>
      <c r="C82" s="35"/>
      <c r="E82" s="13"/>
      <c r="G82" s="37"/>
      <c r="H82" s="42"/>
      <c r="I82" s="4"/>
    </row>
    <row r="83" spans="1:9" ht="6.75" customHeight="1">
      <c r="A83" s="24"/>
      <c r="C83" s="30"/>
      <c r="E83" s="11"/>
      <c r="G83" s="26"/>
      <c r="H83" s="43"/>
      <c r="I83" s="4"/>
    </row>
    <row r="84" spans="1:9" ht="6.75" customHeight="1">
      <c r="A84" s="23"/>
      <c r="C84" s="31"/>
      <c r="E84" s="11"/>
      <c r="G84" s="25"/>
      <c r="H84" s="40"/>
      <c r="I84" s="4"/>
    </row>
    <row r="85" spans="1:9" ht="8.25" customHeight="1">
      <c r="A85" s="32" t="s">
        <v>20</v>
      </c>
      <c r="C85" s="34" t="str">
        <f>VLOOKUP(K21,$M$1:$O$50,3)</f>
        <v>学校</v>
      </c>
      <c r="E85" s="12"/>
      <c r="G85" s="36" t="s">
        <v>20</v>
      </c>
      <c r="H85" s="41" t="str">
        <f>VLOOKUP(K21,$M$1:$O$50,2)</f>
        <v>school</v>
      </c>
      <c r="I85" s="4"/>
    </row>
    <row r="86" spans="1:9" ht="8.25" customHeight="1">
      <c r="A86" s="33"/>
      <c r="C86" s="35"/>
      <c r="E86" s="7"/>
      <c r="G86" s="37"/>
      <c r="H86" s="42"/>
      <c r="I86" s="4"/>
    </row>
    <row r="87" spans="1:9" ht="8.25" customHeight="1">
      <c r="A87" s="33"/>
      <c r="C87" s="35"/>
      <c r="E87" s="13"/>
      <c r="G87" s="37"/>
      <c r="H87" s="42"/>
      <c r="I87" s="4"/>
    </row>
    <row r="88" spans="1:9" ht="6.75" customHeight="1">
      <c r="A88" s="24"/>
      <c r="C88" s="30"/>
      <c r="E88" s="11"/>
      <c r="G88" s="26"/>
      <c r="H88" s="43"/>
      <c r="I88" s="4"/>
    </row>
    <row r="89" spans="1:9" ht="6.75" customHeight="1">
      <c r="A89" s="23"/>
      <c r="C89" s="31"/>
      <c r="E89" s="11"/>
      <c r="G89" s="25"/>
      <c r="H89" s="40"/>
      <c r="I89" s="4"/>
    </row>
    <row r="90" spans="1:9" ht="8.25" customHeight="1">
      <c r="A90" s="32" t="s">
        <v>21</v>
      </c>
      <c r="C90" s="34" t="str">
        <f>VLOOKUP(K22,$M$1:$O$50,3)</f>
        <v>授業</v>
      </c>
      <c r="E90" s="12"/>
      <c r="G90" s="36" t="s">
        <v>21</v>
      </c>
      <c r="H90" s="41" t="str">
        <f>VLOOKUP(K22,$M$1:$O$50,2)</f>
        <v>class</v>
      </c>
      <c r="I90" s="4"/>
    </row>
    <row r="91" spans="1:9" ht="8.25" customHeight="1">
      <c r="A91" s="33"/>
      <c r="C91" s="35"/>
      <c r="E91" s="7"/>
      <c r="G91" s="37"/>
      <c r="H91" s="42"/>
      <c r="I91" s="4"/>
    </row>
    <row r="92" spans="1:9" ht="8.25" customHeight="1">
      <c r="A92" s="33"/>
      <c r="C92" s="35"/>
      <c r="E92" s="13"/>
      <c r="G92" s="37"/>
      <c r="H92" s="42"/>
      <c r="I92" s="4"/>
    </row>
    <row r="93" spans="1:9" ht="6.75" customHeight="1">
      <c r="A93" s="24"/>
      <c r="C93" s="30"/>
      <c r="E93" s="11"/>
      <c r="G93" s="26"/>
      <c r="H93" s="43"/>
      <c r="I93" s="4"/>
    </row>
    <row r="94" spans="1:9" ht="6.75" customHeight="1">
      <c r="A94" s="23"/>
      <c r="C94" s="31"/>
      <c r="E94" s="11"/>
      <c r="G94" s="25"/>
      <c r="H94" s="40"/>
      <c r="I94" s="4"/>
    </row>
    <row r="95" spans="1:9" ht="8.25" customHeight="1">
      <c r="A95" s="32" t="s">
        <v>22</v>
      </c>
      <c r="C95" s="34" t="str">
        <f>VLOOKUP(K23,$M$1:$O$50,3)</f>
        <v>試合,競技</v>
      </c>
      <c r="E95" s="12"/>
      <c r="G95" s="36" t="s">
        <v>22</v>
      </c>
      <c r="H95" s="41" t="str">
        <f>VLOOKUP(K23,$M$1:$O$50,2)</f>
        <v>game</v>
      </c>
      <c r="I95" s="4"/>
    </row>
    <row r="96" spans="1:9" ht="8.25" customHeight="1">
      <c r="A96" s="33"/>
      <c r="C96" s="35"/>
      <c r="E96" s="7"/>
      <c r="G96" s="37"/>
      <c r="H96" s="42"/>
      <c r="I96" s="4"/>
    </row>
    <row r="97" spans="1:9" ht="8.25" customHeight="1">
      <c r="A97" s="33"/>
      <c r="C97" s="35"/>
      <c r="E97" s="13"/>
      <c r="G97" s="37"/>
      <c r="H97" s="42"/>
      <c r="I97" s="4"/>
    </row>
    <row r="98" spans="1:9" ht="6.75" customHeight="1">
      <c r="A98" s="24"/>
      <c r="C98" s="30"/>
      <c r="E98" s="11"/>
      <c r="G98" s="26"/>
      <c r="H98" s="43"/>
      <c r="I98" s="4"/>
    </row>
    <row r="99" spans="1:9" ht="6.75" customHeight="1">
      <c r="A99" s="23"/>
      <c r="C99" s="31"/>
      <c r="E99" s="11"/>
      <c r="G99" s="25"/>
      <c r="H99" s="40"/>
      <c r="I99" s="4"/>
    </row>
    <row r="100" spans="1:9" ht="8.25" customHeight="1">
      <c r="A100" s="32" t="s">
        <v>23</v>
      </c>
      <c r="C100" s="34" t="str">
        <f>VLOOKUP(K24,$M$1:$O$50,3)</f>
        <v>図書館</v>
      </c>
      <c r="E100" s="12"/>
      <c r="G100" s="36" t="s">
        <v>23</v>
      </c>
      <c r="H100" s="41" t="str">
        <f>VLOOKUP(K24,$M$1:$O$50,2)</f>
        <v>library</v>
      </c>
      <c r="I100" s="4"/>
    </row>
    <row r="101" spans="1:9" ht="8.25" customHeight="1">
      <c r="A101" s="33"/>
      <c r="C101" s="35"/>
      <c r="E101" s="7"/>
      <c r="G101" s="37"/>
      <c r="H101" s="42"/>
      <c r="I101" s="4"/>
    </row>
    <row r="102" spans="1:9" ht="8.25" customHeight="1">
      <c r="A102" s="33"/>
      <c r="C102" s="35"/>
      <c r="E102" s="13"/>
      <c r="G102" s="37"/>
      <c r="H102" s="42"/>
      <c r="I102" s="4"/>
    </row>
    <row r="103" spans="1:9" ht="7.5" customHeight="1">
      <c r="A103" s="24"/>
      <c r="C103" s="19"/>
      <c r="E103" s="11"/>
      <c r="G103" s="14"/>
      <c r="H103" s="43"/>
      <c r="I103" s="4"/>
    </row>
    <row r="104" spans="1:9" ht="7.5" customHeight="1">
      <c r="A104" s="24"/>
      <c r="C104" s="19"/>
      <c r="E104" s="11"/>
      <c r="G104" s="14"/>
      <c r="H104" s="43"/>
      <c r="I104" s="4"/>
    </row>
    <row r="105" spans="1:9" ht="7.5" customHeight="1">
      <c r="A105" s="24"/>
      <c r="C105" s="19"/>
      <c r="E105" s="11"/>
      <c r="G105" s="17"/>
      <c r="H105" s="43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H85:H87"/>
    <mergeCell ref="C90:C92"/>
    <mergeCell ref="H90:H92"/>
    <mergeCell ref="A80:A82"/>
    <mergeCell ref="C80:C82"/>
    <mergeCell ref="G80:G82"/>
    <mergeCell ref="H80:H82"/>
    <mergeCell ref="A75:A77"/>
    <mergeCell ref="C75:C77"/>
    <mergeCell ref="G75:G77"/>
    <mergeCell ref="H75:H77"/>
    <mergeCell ref="A70:A72"/>
    <mergeCell ref="C70:C72"/>
    <mergeCell ref="G70:G72"/>
    <mergeCell ref="H70:H72"/>
    <mergeCell ref="A65:A67"/>
    <mergeCell ref="C65:C67"/>
    <mergeCell ref="G65:G67"/>
    <mergeCell ref="H65:H67"/>
    <mergeCell ref="A60:A62"/>
    <mergeCell ref="C60:C62"/>
    <mergeCell ref="G60:G62"/>
    <mergeCell ref="H60:H62"/>
    <mergeCell ref="A55:A57"/>
    <mergeCell ref="C55:C57"/>
    <mergeCell ref="G55:G57"/>
    <mergeCell ref="H55:H57"/>
    <mergeCell ref="A50:A52"/>
    <mergeCell ref="C50:C52"/>
    <mergeCell ref="G50:G52"/>
    <mergeCell ref="H50:H52"/>
    <mergeCell ref="A45:A47"/>
    <mergeCell ref="C45:C47"/>
    <mergeCell ref="G45:G47"/>
    <mergeCell ref="H45:H47"/>
    <mergeCell ref="A40:A42"/>
    <mergeCell ref="C40:C42"/>
    <mergeCell ref="G40:G42"/>
    <mergeCell ref="H40:H42"/>
    <mergeCell ref="A35:A37"/>
    <mergeCell ref="C35:C37"/>
    <mergeCell ref="G35:G37"/>
    <mergeCell ref="H35:H37"/>
    <mergeCell ref="A30:A32"/>
    <mergeCell ref="C30:C32"/>
    <mergeCell ref="G30:G32"/>
    <mergeCell ref="H30:H32"/>
    <mergeCell ref="A25:A27"/>
    <mergeCell ref="C25:C27"/>
    <mergeCell ref="G25:G27"/>
    <mergeCell ref="H25:H27"/>
    <mergeCell ref="A20:A22"/>
    <mergeCell ref="C20:C22"/>
    <mergeCell ref="G20:G22"/>
    <mergeCell ref="H20:H22"/>
    <mergeCell ref="A15:A17"/>
    <mergeCell ref="C15:C17"/>
    <mergeCell ref="G15:G17"/>
    <mergeCell ref="H15:H17"/>
    <mergeCell ref="A10:A12"/>
    <mergeCell ref="C10:C12"/>
    <mergeCell ref="G10:G12"/>
    <mergeCell ref="H10:H12"/>
    <mergeCell ref="A5:A7"/>
    <mergeCell ref="C5:C7"/>
    <mergeCell ref="G5:G7"/>
    <mergeCell ref="H5:H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2021-09-21T23:16:22Z</dcterms:modified>
  <cp:category/>
  <cp:version/>
  <cp:contentType/>
  <cp:contentStatus/>
</cp:coreProperties>
</file>